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iroaki Hori\Downloads\"/>
    </mc:Choice>
  </mc:AlternateContent>
  <xr:revisionPtr revIDLastSave="0" documentId="13_ncr:1_{8D5D7CB0-4C6F-42D1-9F96-AF3AE7E703F3}" xr6:coauthVersionLast="47" xr6:coauthVersionMax="47" xr10:uidLastSave="{00000000-0000-0000-0000-000000000000}"/>
  <bookViews>
    <workbookView xWindow="-120" yWindow="-120" windowWidth="29040" windowHeight="15840" tabRatio="536" xr2:uid="{00000000-000D-0000-FFFF-FFFF00000000}"/>
  </bookViews>
  <sheets>
    <sheet name="入力ﾌｫｰﾑ" sheetId="1" r:id="rId1"/>
    <sheet name="1㌻" sheetId="10" r:id="rId2"/>
    <sheet name="2㌻～5㌻" sheetId="14" r:id="rId3"/>
    <sheet name="内訳書1" sheetId="18" r:id="rId4"/>
    <sheet name="ひながた(桁あり)" sheetId="16" r:id="rId5"/>
    <sheet name="ひながた(桁なし)" sheetId="9" r:id="rId6"/>
    <sheet name="内訳書2" sheetId="17" r:id="rId7"/>
  </sheets>
  <definedNames>
    <definedName name="_xlnm.Print_Area" localSheetId="1">'1㌻'!$B$2:$BI$30</definedName>
    <definedName name="_xlnm.Print_Area" localSheetId="2">'2㌻～5㌻'!$B$2:$BI$113</definedName>
    <definedName name="_xlnm.Print_Area" localSheetId="4">'ひながた(桁あり)'!$B$2:$BI$30</definedName>
    <definedName name="_xlnm.Print_Area" localSheetId="5">'ひながた(桁なし)'!$B$2:$BI$30</definedName>
    <definedName name="_xlnm.Print_Area" localSheetId="3">内訳書1!$B$2:$BD$27</definedName>
    <definedName name="_xlnm.Print_Area" localSheetId="6">内訳書2!$B$2:$BD$27</definedName>
    <definedName name="月">入力ﾌｫｰﾑ!$D$87:$D$99</definedName>
    <definedName name="口座種別">入力ﾌｫｰﾑ!$F$87:$F$89</definedName>
    <definedName name="消費税率">入力ﾌｫｰﾑ!$H$87:$H$91</definedName>
    <definedName name="単位">入力ﾌｫｰﾑ!$G$87:$G$99</definedName>
    <definedName name="日">入力ﾌｫｰﾑ!$E$87:$E$118</definedName>
    <definedName name="年">入力ﾌｫｰﾑ!$C$87:$C$100</definedName>
    <definedName name="年号">入力ﾌｫｰﾑ!$B$87:$B$88</definedName>
  </definedNames>
  <calcPr calcId="181029"/>
</workbook>
</file>

<file path=xl/calcChain.xml><?xml version="1.0" encoding="utf-8"?>
<calcChain xmlns="http://schemas.openxmlformats.org/spreadsheetml/2006/main">
  <c r="AM27" i="18" l="1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D12" i="10"/>
  <c r="AZ9" i="10"/>
  <c r="AW9" i="10"/>
  <c r="AT9" i="10"/>
  <c r="AR9" i="10"/>
  <c r="AM9" i="10"/>
  <c r="D14" i="10"/>
  <c r="D15" i="10"/>
  <c r="D16" i="10"/>
  <c r="AZ9" i="16"/>
  <c r="AW9" i="16"/>
  <c r="AT9" i="16"/>
  <c r="AR9" i="16"/>
  <c r="AM9" i="16"/>
  <c r="AZ9" i="9"/>
  <c r="AW9" i="9"/>
  <c r="AT9" i="9"/>
  <c r="AR9" i="9"/>
  <c r="AM9" i="9"/>
  <c r="AW8" i="9"/>
  <c r="AM8" i="9"/>
  <c r="AM27" i="17"/>
  <c r="BC4" i="14"/>
  <c r="BC32" i="14"/>
  <c r="BC60" i="14"/>
  <c r="BC88" i="14"/>
  <c r="Z12" i="10"/>
  <c r="Z13" i="10"/>
  <c r="U12" i="10"/>
  <c r="U13" i="10"/>
  <c r="D13" i="10"/>
  <c r="B12" i="10"/>
  <c r="B13" i="10"/>
  <c r="B14" i="10"/>
  <c r="Z11" i="14"/>
  <c r="Z12" i="14"/>
  <c r="Z13" i="14"/>
  <c r="Z14" i="14"/>
  <c r="Z15" i="14"/>
  <c r="Z16" i="14"/>
  <c r="X30" i="9"/>
  <c r="U30" i="9"/>
  <c r="R30" i="9"/>
  <c r="J30" i="9"/>
  <c r="G30" i="9"/>
  <c r="D30" i="9"/>
  <c r="X29" i="9"/>
  <c r="U29" i="9"/>
  <c r="R29" i="9"/>
  <c r="J29" i="9"/>
  <c r="G29" i="9"/>
  <c r="D29" i="9"/>
  <c r="X28" i="9"/>
  <c r="U28" i="9"/>
  <c r="R28" i="9"/>
  <c r="O28" i="9"/>
  <c r="J28" i="9"/>
  <c r="G28" i="9"/>
  <c r="D28" i="9"/>
  <c r="I27" i="9"/>
  <c r="O26" i="9"/>
  <c r="I26" i="9"/>
  <c r="D26" i="9"/>
  <c r="G26" i="9" s="1"/>
  <c r="X30" i="16"/>
  <c r="U30" i="16"/>
  <c r="R30" i="16"/>
  <c r="J30" i="16"/>
  <c r="G30" i="16"/>
  <c r="D30" i="16"/>
  <c r="X29" i="16"/>
  <c r="U29" i="16"/>
  <c r="R29" i="16"/>
  <c r="J29" i="16"/>
  <c r="G29" i="16"/>
  <c r="D29" i="16"/>
  <c r="X28" i="16"/>
  <c r="U28" i="16"/>
  <c r="R28" i="16"/>
  <c r="O28" i="16"/>
  <c r="J28" i="16"/>
  <c r="G28" i="16"/>
  <c r="D28" i="16"/>
  <c r="I27" i="16"/>
  <c r="O26" i="16"/>
  <c r="I26" i="16"/>
  <c r="D26" i="16"/>
  <c r="G26" i="16" s="1"/>
  <c r="BA25" i="9" l="1"/>
  <c r="BA27" i="9" s="1"/>
  <c r="BA29" i="9" s="1"/>
  <c r="E7" i="9" s="1"/>
  <c r="AW27" i="9"/>
  <c r="AW27" i="16"/>
  <c r="R5" i="14"/>
  <c r="I26" i="10"/>
  <c r="D26" i="10"/>
  <c r="AW92" i="14"/>
  <c r="AM92" i="14"/>
  <c r="AM91" i="14"/>
  <c r="AM90" i="14"/>
  <c r="AM89" i="14"/>
  <c r="AW64" i="14"/>
  <c r="AM64" i="14"/>
  <c r="AM63" i="14"/>
  <c r="AM62" i="14"/>
  <c r="AM61" i="14"/>
  <c r="AW36" i="14"/>
  <c r="AM36" i="14"/>
  <c r="AM35" i="14"/>
  <c r="AM34" i="14"/>
  <c r="AM33" i="14"/>
  <c r="AW8" i="14"/>
  <c r="AM8" i="14"/>
  <c r="AM7" i="14"/>
  <c r="AM6" i="14"/>
  <c r="AM5" i="14"/>
  <c r="U11" i="14"/>
  <c r="U12" i="14"/>
  <c r="U13" i="14"/>
  <c r="U14" i="14"/>
  <c r="U15" i="14"/>
  <c r="B11" i="14"/>
  <c r="D15" i="14"/>
  <c r="D14" i="14"/>
  <c r="D13" i="14"/>
  <c r="D12" i="14"/>
  <c r="D11" i="14"/>
  <c r="AM7" i="9" l="1"/>
  <c r="AM6" i="9"/>
  <c r="AM5" i="9"/>
  <c r="BC4" i="9"/>
  <c r="AW8" i="16"/>
  <c r="AM8" i="16"/>
  <c r="AM7" i="16"/>
  <c r="AM6" i="16"/>
  <c r="AM5" i="16"/>
  <c r="BC4" i="16"/>
  <c r="BC4" i="10"/>
  <c r="AW8" i="10"/>
  <c r="AM8" i="10"/>
  <c r="AM7" i="10"/>
  <c r="AM6" i="10"/>
  <c r="AM5" i="10"/>
  <c r="BZ17" i="1" l="1"/>
  <c r="CJ17" i="1" s="1"/>
  <c r="P19" i="1"/>
  <c r="BZ19" i="1" s="1"/>
  <c r="P20" i="1"/>
  <c r="BZ20" i="1" s="1"/>
  <c r="P21" i="1"/>
  <c r="BZ21" i="1" s="1"/>
  <c r="P22" i="1"/>
  <c r="P23" i="1"/>
  <c r="P24" i="1"/>
  <c r="BZ24" i="1" s="1"/>
  <c r="P25" i="1"/>
  <c r="BZ25" i="1" s="1"/>
  <c r="P26" i="1"/>
  <c r="BZ26" i="1" s="1"/>
  <c r="CH26" i="1" s="1"/>
  <c r="P27" i="1"/>
  <c r="P28" i="1"/>
  <c r="BZ28" i="1" s="1"/>
  <c r="P29" i="1"/>
  <c r="CT29" i="1" s="1"/>
  <c r="BZ31" i="1"/>
  <c r="CT32" i="1"/>
  <c r="P33" i="1"/>
  <c r="P34" i="1"/>
  <c r="BZ34" i="1" s="1"/>
  <c r="P35" i="1"/>
  <c r="P36" i="1"/>
  <c r="P78" i="1"/>
  <c r="BZ78" i="1" s="1"/>
  <c r="P79" i="1"/>
  <c r="CT79" i="1" s="1"/>
  <c r="P80" i="1"/>
  <c r="P81" i="1"/>
  <c r="P77" i="1"/>
  <c r="P76" i="1"/>
  <c r="P75" i="1"/>
  <c r="P74" i="1"/>
  <c r="P73" i="1"/>
  <c r="BZ73" i="1" s="1"/>
  <c r="P72" i="1"/>
  <c r="P71" i="1"/>
  <c r="P70" i="1"/>
  <c r="CT70" i="1" s="1"/>
  <c r="CK70" i="1" s="1"/>
  <c r="BA96" i="14" s="1"/>
  <c r="P69" i="1"/>
  <c r="CT69" i="1" s="1"/>
  <c r="P68" i="1"/>
  <c r="BZ68" i="1" s="1"/>
  <c r="P67" i="1"/>
  <c r="CT67" i="1" s="1"/>
  <c r="P66" i="1"/>
  <c r="BZ66" i="1" s="1"/>
  <c r="P65" i="1"/>
  <c r="P64" i="1"/>
  <c r="P63" i="1"/>
  <c r="P62" i="1"/>
  <c r="CT62" i="1" s="1"/>
  <c r="P61" i="1"/>
  <c r="P60" i="1"/>
  <c r="P59" i="1"/>
  <c r="P58" i="1"/>
  <c r="CT58" i="1" s="1"/>
  <c r="P57" i="1"/>
  <c r="BZ57" i="1" s="1"/>
  <c r="P56" i="1"/>
  <c r="P55" i="1"/>
  <c r="P54" i="1"/>
  <c r="BZ54" i="1" s="1"/>
  <c r="CG54" i="1" s="1"/>
  <c r="P53" i="1"/>
  <c r="P52" i="1"/>
  <c r="P51" i="1"/>
  <c r="P50" i="1"/>
  <c r="CT50" i="1" s="1"/>
  <c r="CQ50" i="1" s="1"/>
  <c r="BG46" i="14" s="1"/>
  <c r="P49" i="1"/>
  <c r="CT49" i="1" s="1"/>
  <c r="P48" i="1"/>
  <c r="P47" i="1"/>
  <c r="P46" i="1"/>
  <c r="BZ46" i="1" s="1"/>
  <c r="P45" i="1"/>
  <c r="CT45" i="1" s="1"/>
  <c r="P44" i="1"/>
  <c r="P43" i="1"/>
  <c r="P42" i="1"/>
  <c r="CT42" i="1" s="1"/>
  <c r="P41" i="1"/>
  <c r="CT41" i="1" s="1"/>
  <c r="P40" i="1"/>
  <c r="P39" i="1"/>
  <c r="P38" i="1"/>
  <c r="BZ38" i="1" s="1"/>
  <c r="P37" i="1"/>
  <c r="CT37" i="1" s="1"/>
  <c r="AC89" i="14"/>
  <c r="Y89" i="14"/>
  <c r="R89" i="14"/>
  <c r="AC61" i="14"/>
  <c r="Y61" i="14"/>
  <c r="R61" i="14"/>
  <c r="AC33" i="14"/>
  <c r="Y33" i="14"/>
  <c r="R33" i="14"/>
  <c r="AC5" i="14"/>
  <c r="Y5" i="14"/>
  <c r="AC5" i="10"/>
  <c r="Y5" i="10"/>
  <c r="R5" i="10"/>
  <c r="BY81" i="1"/>
  <c r="BW81" i="1" s="1"/>
  <c r="AY107" i="14" s="1"/>
  <c r="BE81" i="1"/>
  <c r="BU81" i="1"/>
  <c r="AW107" i="14" s="1"/>
  <c r="BD81" i="1"/>
  <c r="BC81" i="1" s="1"/>
  <c r="AQ107" i="14" s="1"/>
  <c r="AJ81" i="1"/>
  <c r="Z107" i="14"/>
  <c r="AH81" i="1"/>
  <c r="U107" i="14"/>
  <c r="D107" i="14"/>
  <c r="B107" i="14"/>
  <c r="BY80" i="1"/>
  <c r="BD80" i="1"/>
  <c r="Z106" i="14"/>
  <c r="AH80" i="1"/>
  <c r="AD80" i="1" s="1"/>
  <c r="U106" i="14"/>
  <c r="D106" i="14"/>
  <c r="B106" i="14"/>
  <c r="BZ79" i="1"/>
  <c r="BY79" i="1"/>
  <c r="BD79" i="1"/>
  <c r="Z105" i="14"/>
  <c r="AH79" i="1"/>
  <c r="U105" i="14"/>
  <c r="D105" i="14"/>
  <c r="B105" i="14"/>
  <c r="BY78" i="1"/>
  <c r="BR78" i="1" s="1"/>
  <c r="AT104" i="14" s="1"/>
  <c r="BE78" i="1"/>
  <c r="BD78" i="1"/>
  <c r="AJ78" i="1"/>
  <c r="Z104" i="14"/>
  <c r="AH78" i="1"/>
  <c r="U104" i="14"/>
  <c r="D104" i="14"/>
  <c r="B104" i="14"/>
  <c r="BY77" i="1"/>
  <c r="BD77" i="1"/>
  <c r="Z103" i="14"/>
  <c r="AH77" i="1"/>
  <c r="U103" i="14"/>
  <c r="D103" i="14"/>
  <c r="B103" i="14"/>
  <c r="BY76" i="1"/>
  <c r="BD76" i="1"/>
  <c r="Z102" i="14"/>
  <c r="AH76" i="1"/>
  <c r="AB76" i="1" s="1"/>
  <c r="U102" i="14"/>
  <c r="D102" i="14"/>
  <c r="B102" i="14"/>
  <c r="BY75" i="1"/>
  <c r="BQ75" i="1" s="1"/>
  <c r="AS101" i="14" s="1"/>
  <c r="BE75" i="1"/>
  <c r="BD75" i="1"/>
  <c r="AV75" i="1" s="1"/>
  <c r="AJ101" i="14" s="1"/>
  <c r="AJ75" i="1"/>
  <c r="AS75" i="1" s="1"/>
  <c r="Z101" i="14"/>
  <c r="AH75" i="1"/>
  <c r="U101" i="14"/>
  <c r="D101" i="14"/>
  <c r="B101" i="14"/>
  <c r="BY74" i="1"/>
  <c r="BD74" i="1"/>
  <c r="Z100" i="14"/>
  <c r="AH74" i="1"/>
  <c r="U100" i="14"/>
  <c r="D100" i="14"/>
  <c r="B100" i="14"/>
  <c r="BY73" i="1"/>
  <c r="BR73" i="1" s="1"/>
  <c r="AT99" i="14" s="1"/>
  <c r="BD73" i="1"/>
  <c r="Z99" i="14"/>
  <c r="AG99" i="14" s="1"/>
  <c r="AH73" i="1"/>
  <c r="U99" i="14"/>
  <c r="D99" i="14"/>
  <c r="B99" i="14"/>
  <c r="CT72" i="1"/>
  <c r="CP72" i="1" s="1"/>
  <c r="BF98" i="14" s="1"/>
  <c r="BZ72" i="1"/>
  <c r="CL72" i="1"/>
  <c r="BB98" i="14" s="1"/>
  <c r="BY72" i="1"/>
  <c r="BE72" i="1"/>
  <c r="BD72" i="1"/>
  <c r="AJ72" i="1"/>
  <c r="Z98" i="14"/>
  <c r="AH72" i="1"/>
  <c r="U98" i="14"/>
  <c r="D98" i="14"/>
  <c r="B98" i="14"/>
  <c r="BY71" i="1"/>
  <c r="BD71" i="1"/>
  <c r="Z97" i="14"/>
  <c r="AH71" i="1"/>
  <c r="U97" i="14"/>
  <c r="D97" i="14"/>
  <c r="B97" i="14"/>
  <c r="BZ70" i="1"/>
  <c r="BY70" i="1"/>
  <c r="BD70" i="1"/>
  <c r="Z96" i="14"/>
  <c r="AH70" i="1"/>
  <c r="AD70" i="1" s="1"/>
  <c r="U96" i="14"/>
  <c r="D96" i="14"/>
  <c r="B96" i="14"/>
  <c r="BZ69" i="1"/>
  <c r="BY69" i="1"/>
  <c r="BS69" i="1" s="1"/>
  <c r="AU95" i="14" s="1"/>
  <c r="BE69" i="1"/>
  <c r="BW69" i="1"/>
  <c r="AY95" i="14" s="1"/>
  <c r="BU69" i="1"/>
  <c r="AW95" i="14" s="1"/>
  <c r="BD69" i="1"/>
  <c r="AJ69" i="1"/>
  <c r="Z95" i="14"/>
  <c r="AC95" i="14" s="1"/>
  <c r="AH69" i="1"/>
  <c r="U95" i="14"/>
  <c r="D95" i="14"/>
  <c r="B95" i="14"/>
  <c r="CT68" i="1"/>
  <c r="BY68" i="1"/>
  <c r="BD68" i="1"/>
  <c r="AX68" i="1" s="1"/>
  <c r="AL79" i="14" s="1"/>
  <c r="Z79" i="14"/>
  <c r="AH68" i="1"/>
  <c r="AF68" i="1" s="1"/>
  <c r="U79" i="14"/>
  <c r="D79" i="14"/>
  <c r="B79" i="14"/>
  <c r="BZ67" i="1"/>
  <c r="BY67" i="1"/>
  <c r="BD67" i="1"/>
  <c r="Z78" i="14"/>
  <c r="AH67" i="1"/>
  <c r="U78" i="14"/>
  <c r="D78" i="14"/>
  <c r="B78" i="14"/>
  <c r="BY66" i="1"/>
  <c r="BD66" i="1"/>
  <c r="Z77" i="14"/>
  <c r="AH66" i="1"/>
  <c r="U77" i="14"/>
  <c r="D77" i="14"/>
  <c r="B77" i="14"/>
  <c r="BY65" i="1"/>
  <c r="BV65" i="1" s="1"/>
  <c r="AX76" i="14" s="1"/>
  <c r="BE65" i="1"/>
  <c r="BD65" i="1"/>
  <c r="AY65" i="1" s="1"/>
  <c r="AM76" i="14" s="1"/>
  <c r="AJ65" i="1"/>
  <c r="BC65" i="1"/>
  <c r="AQ76" i="14" s="1"/>
  <c r="Z76" i="14"/>
  <c r="AH65" i="1"/>
  <c r="U76" i="14"/>
  <c r="D76" i="14"/>
  <c r="B76" i="14"/>
  <c r="CT64" i="1"/>
  <c r="CL64" i="1" s="1"/>
  <c r="BB75" i="14" s="1"/>
  <c r="BZ64" i="1"/>
  <c r="BY64" i="1"/>
  <c r="BW64" i="1"/>
  <c r="AY75" i="14" s="1"/>
  <c r="BD64" i="1"/>
  <c r="Z75" i="14"/>
  <c r="AH64" i="1"/>
  <c r="U75" i="14"/>
  <c r="D75" i="14"/>
  <c r="B75" i="14"/>
  <c r="BY63" i="1"/>
  <c r="BD63" i="1"/>
  <c r="AX63" i="1" s="1"/>
  <c r="AL74" i="14" s="1"/>
  <c r="Z74" i="14"/>
  <c r="AG74" i="14" s="1"/>
  <c r="AH63" i="1"/>
  <c r="AF63" i="1" s="1"/>
  <c r="U74" i="14"/>
  <c r="D74" i="14"/>
  <c r="B74" i="14"/>
  <c r="CR62" i="1"/>
  <c r="BH73" i="14" s="1"/>
  <c r="CM62" i="1"/>
  <c r="BC73" i="14" s="1"/>
  <c r="BY62" i="1"/>
  <c r="BV62" i="1" s="1"/>
  <c r="AX73" i="14" s="1"/>
  <c r="BD62" i="1"/>
  <c r="Z73" i="14"/>
  <c r="AH62" i="1"/>
  <c r="U73" i="14"/>
  <c r="D73" i="14"/>
  <c r="B73" i="14"/>
  <c r="BY61" i="1"/>
  <c r="BV61" i="1" s="1"/>
  <c r="AX72" i="14" s="1"/>
  <c r="BE61" i="1"/>
  <c r="BD61" i="1"/>
  <c r="AV61" i="1" s="1"/>
  <c r="AJ72" i="14" s="1"/>
  <c r="AJ61" i="1"/>
  <c r="Z72" i="14"/>
  <c r="AF72" i="14" s="1"/>
  <c r="AH61" i="1"/>
  <c r="AE61" i="1" s="1"/>
  <c r="AC61" i="1"/>
  <c r="U72" i="14"/>
  <c r="D72" i="14"/>
  <c r="B72" i="14"/>
  <c r="CT60" i="1"/>
  <c r="BZ60" i="1"/>
  <c r="BY60" i="1"/>
  <c r="BD60" i="1"/>
  <c r="Z71" i="14"/>
  <c r="AH60" i="1"/>
  <c r="AA60" i="1" s="1"/>
  <c r="U71" i="14"/>
  <c r="D71" i="14"/>
  <c r="B71" i="14"/>
  <c r="BY59" i="1"/>
  <c r="BD59" i="1"/>
  <c r="Z70" i="14"/>
  <c r="AH59" i="1"/>
  <c r="AD59" i="1" s="1"/>
  <c r="U70" i="14"/>
  <c r="D70" i="14"/>
  <c r="B70" i="14"/>
  <c r="BZ58" i="1"/>
  <c r="BY58" i="1"/>
  <c r="BD58" i="1"/>
  <c r="Z69" i="14"/>
  <c r="AH58" i="1"/>
  <c r="U69" i="14"/>
  <c r="D69" i="14"/>
  <c r="B69" i="14"/>
  <c r="CT57" i="1"/>
  <c r="CO57" i="1" s="1"/>
  <c r="BE68" i="14" s="1"/>
  <c r="BY57" i="1"/>
  <c r="BP57" i="1" s="1"/>
  <c r="AR68" i="14" s="1"/>
  <c r="BE57" i="1"/>
  <c r="BD57" i="1"/>
  <c r="AJ57" i="1"/>
  <c r="Z68" i="14"/>
  <c r="AH57" i="1"/>
  <c r="U68" i="14"/>
  <c r="D68" i="14"/>
  <c r="B68" i="14"/>
  <c r="CT56" i="1"/>
  <c r="BZ56" i="1"/>
  <c r="BY56" i="1"/>
  <c r="BD56" i="1"/>
  <c r="Z67" i="14"/>
  <c r="AH56" i="1"/>
  <c r="AA56" i="1" s="1"/>
  <c r="U67" i="14"/>
  <c r="D67" i="14"/>
  <c r="B67" i="14"/>
  <c r="BY55" i="1"/>
  <c r="BD55" i="1"/>
  <c r="Z51" i="14"/>
  <c r="AH55" i="1"/>
  <c r="AD55" i="1"/>
  <c r="U51" i="14"/>
  <c r="D51" i="14"/>
  <c r="B51" i="14"/>
  <c r="CT54" i="1"/>
  <c r="CL54" i="1" s="1"/>
  <c r="BB50" i="14" s="1"/>
  <c r="BY54" i="1"/>
  <c r="BD54" i="1"/>
  <c r="Z50" i="14"/>
  <c r="AH54" i="1"/>
  <c r="U50" i="14"/>
  <c r="D50" i="14"/>
  <c r="B50" i="14"/>
  <c r="BY53" i="1"/>
  <c r="BT53" i="1" s="1"/>
  <c r="AV49" i="14" s="1"/>
  <c r="BE53" i="1"/>
  <c r="BD53" i="1"/>
  <c r="AJ53" i="1"/>
  <c r="Z49" i="14"/>
  <c r="AH53" i="1"/>
  <c r="U49" i="14"/>
  <c r="D49" i="14"/>
  <c r="B49" i="14"/>
  <c r="CT52" i="1"/>
  <c r="CS52" i="1" s="1"/>
  <c r="BI48" i="14" s="1"/>
  <c r="BZ52" i="1"/>
  <c r="BY52" i="1"/>
  <c r="BD52" i="1"/>
  <c r="Z48" i="14"/>
  <c r="AH52" i="1"/>
  <c r="AA52" i="1" s="1"/>
  <c r="U48" i="14"/>
  <c r="D48" i="14"/>
  <c r="B48" i="14"/>
  <c r="CT51" i="1"/>
  <c r="CK51" i="1" s="1"/>
  <c r="BA47" i="14" s="1"/>
  <c r="BZ51" i="1"/>
  <c r="BY51" i="1"/>
  <c r="BD51" i="1"/>
  <c r="Z47" i="14"/>
  <c r="AH51" i="1"/>
  <c r="U47" i="14"/>
  <c r="D47" i="14"/>
  <c r="B47" i="14"/>
  <c r="BY50" i="1"/>
  <c r="BD50" i="1"/>
  <c r="Z46" i="14"/>
  <c r="AH50" i="1"/>
  <c r="U46" i="14"/>
  <c r="D46" i="14"/>
  <c r="B46" i="14"/>
  <c r="BZ49" i="1"/>
  <c r="BY49" i="1"/>
  <c r="BE49" i="1"/>
  <c r="BD49" i="1"/>
  <c r="AZ49" i="1" s="1"/>
  <c r="AN45" i="14" s="1"/>
  <c r="AJ49" i="1"/>
  <c r="BB49" i="1"/>
  <c r="AP45" i="14" s="1"/>
  <c r="AV49" i="1"/>
  <c r="AJ45" i="14" s="1"/>
  <c r="Z45" i="14"/>
  <c r="AH49" i="1"/>
  <c r="U45" i="14"/>
  <c r="D45" i="14"/>
  <c r="B45" i="14"/>
  <c r="CT48" i="1"/>
  <c r="CM48" i="1" s="1"/>
  <c r="BC44" i="14" s="1"/>
  <c r="BZ48" i="1"/>
  <c r="BY48" i="1"/>
  <c r="BQ48" i="1"/>
  <c r="AS44" i="14" s="1"/>
  <c r="BD48" i="1"/>
  <c r="Z44" i="14"/>
  <c r="AH48" i="1"/>
  <c r="U44" i="14"/>
  <c r="D44" i="14"/>
  <c r="B44" i="14"/>
  <c r="CT47" i="1"/>
  <c r="CM47" i="1" s="1"/>
  <c r="BC43" i="14" s="1"/>
  <c r="BZ47" i="1"/>
  <c r="BY47" i="1"/>
  <c r="BD47" i="1"/>
  <c r="Z43" i="14"/>
  <c r="AH47" i="1"/>
  <c r="U43" i="14"/>
  <c r="D43" i="14"/>
  <c r="B43" i="14"/>
  <c r="CT46" i="1"/>
  <c r="BY46" i="1"/>
  <c r="BW46" i="1" s="1"/>
  <c r="AY42" i="14" s="1"/>
  <c r="BD46" i="1"/>
  <c r="Z42" i="14"/>
  <c r="AF42" i="14" s="1"/>
  <c r="AH46" i="1"/>
  <c r="U42" i="14"/>
  <c r="D42" i="14"/>
  <c r="B42" i="14"/>
  <c r="BZ45" i="1"/>
  <c r="BY45" i="1"/>
  <c r="BE45" i="1"/>
  <c r="BD45" i="1"/>
  <c r="AJ45" i="1"/>
  <c r="AU45" i="1"/>
  <c r="AI41" i="14" s="1"/>
  <c r="Z41" i="14"/>
  <c r="AF41" i="14" s="1"/>
  <c r="AH45" i="1"/>
  <c r="AA45" i="1" s="1"/>
  <c r="U41" i="14"/>
  <c r="D41" i="14"/>
  <c r="B41" i="14"/>
  <c r="CT44" i="1"/>
  <c r="CS44" i="1" s="1"/>
  <c r="BI40" i="14" s="1"/>
  <c r="BZ44" i="1"/>
  <c r="CO44" i="1"/>
  <c r="BE40" i="14" s="1"/>
  <c r="BY44" i="1"/>
  <c r="BD44" i="1"/>
  <c r="Z40" i="14"/>
  <c r="AH44" i="1"/>
  <c r="AA44" i="1" s="1"/>
  <c r="U40" i="14"/>
  <c r="D40" i="14"/>
  <c r="B40" i="14"/>
  <c r="CT43" i="1"/>
  <c r="CO43" i="1" s="1"/>
  <c r="BE39" i="14" s="1"/>
  <c r="BZ43" i="1"/>
  <c r="BY43" i="1"/>
  <c r="BD43" i="1"/>
  <c r="Z39" i="14"/>
  <c r="AH43" i="1"/>
  <c r="U39" i="14"/>
  <c r="D39" i="14"/>
  <c r="B39" i="14"/>
  <c r="BZ42" i="1"/>
  <c r="BY42" i="1"/>
  <c r="BD42" i="1"/>
  <c r="Z23" i="14"/>
  <c r="AH42" i="1"/>
  <c r="AB42" i="1" s="1"/>
  <c r="U23" i="14"/>
  <c r="D23" i="14"/>
  <c r="B23" i="14"/>
  <c r="BZ41" i="1"/>
  <c r="BY41" i="1"/>
  <c r="BW41" i="1" s="1"/>
  <c r="AY22" i="14" s="1"/>
  <c r="BE41" i="1"/>
  <c r="BS41" i="1"/>
  <c r="AU22" i="14" s="1"/>
  <c r="BD41" i="1"/>
  <c r="AU41" i="1" s="1"/>
  <c r="AI22" i="14" s="1"/>
  <c r="AJ41" i="1"/>
  <c r="Z22" i="14"/>
  <c r="AH41" i="1"/>
  <c r="AA41" i="1" s="1"/>
  <c r="U22" i="14"/>
  <c r="D22" i="14"/>
  <c r="B22" i="14"/>
  <c r="CT40" i="1"/>
  <c r="CO40" i="1" s="1"/>
  <c r="BE21" i="14" s="1"/>
  <c r="BZ40" i="1"/>
  <c r="BY40" i="1"/>
  <c r="BD40" i="1"/>
  <c r="Z21" i="14"/>
  <c r="AH40" i="1"/>
  <c r="AF40" i="1" s="1"/>
  <c r="R40" i="1"/>
  <c r="U40" i="1" s="1"/>
  <c r="AG40" i="1"/>
  <c r="AD40" i="1"/>
  <c r="U21" i="14"/>
  <c r="D21" i="14"/>
  <c r="B21" i="14"/>
  <c r="CT39" i="1"/>
  <c r="CL39" i="1" s="1"/>
  <c r="BB20" i="14" s="1"/>
  <c r="BZ39" i="1"/>
  <c r="BY39" i="1"/>
  <c r="BD39" i="1"/>
  <c r="Z20" i="14"/>
  <c r="AH39" i="1"/>
  <c r="AC39" i="1" s="1"/>
  <c r="R39" i="1"/>
  <c r="U20" i="14"/>
  <c r="D20" i="14"/>
  <c r="B20" i="14"/>
  <c r="CT38" i="1"/>
  <c r="CP38" i="1" s="1"/>
  <c r="BF19" i="14" s="1"/>
  <c r="BY38" i="1"/>
  <c r="BX38" i="1" s="1"/>
  <c r="AZ19" i="14" s="1"/>
  <c r="BD38" i="1"/>
  <c r="Z19" i="14"/>
  <c r="AH38" i="1"/>
  <c r="R38" i="1"/>
  <c r="U19" i="14"/>
  <c r="D19" i="14"/>
  <c r="B19" i="14"/>
  <c r="BZ37" i="1"/>
  <c r="CN37" i="1"/>
  <c r="BD18" i="14" s="1"/>
  <c r="BY37" i="1"/>
  <c r="BE37" i="1"/>
  <c r="BD37" i="1"/>
  <c r="AX37" i="1" s="1"/>
  <c r="AL18" i="14" s="1"/>
  <c r="AJ37" i="1"/>
  <c r="Z18" i="14"/>
  <c r="AH37" i="1"/>
  <c r="AG37" i="1" s="1"/>
  <c r="R37" i="1"/>
  <c r="U18" i="14"/>
  <c r="D18" i="14"/>
  <c r="B18" i="14"/>
  <c r="CT36" i="1"/>
  <c r="BZ36" i="1"/>
  <c r="BY36" i="1"/>
  <c r="BX36" i="1" s="1"/>
  <c r="AZ17" i="14" s="1"/>
  <c r="BD36" i="1"/>
  <c r="Z17" i="14"/>
  <c r="AH36" i="1"/>
  <c r="AC36" i="1" s="1"/>
  <c r="R36" i="1"/>
  <c r="U17" i="14"/>
  <c r="D17" i="14"/>
  <c r="B17" i="14"/>
  <c r="CT35" i="1"/>
  <c r="BZ35" i="1"/>
  <c r="BY35" i="1"/>
  <c r="BX35" i="1" s="1"/>
  <c r="AZ16" i="14" s="1"/>
  <c r="BD35" i="1"/>
  <c r="AH35" i="1"/>
  <c r="AA35" i="1" s="1"/>
  <c r="R35" i="1"/>
  <c r="U16" i="14"/>
  <c r="D16" i="14"/>
  <c r="B16" i="14"/>
  <c r="BY34" i="1"/>
  <c r="BX34" i="1" s="1"/>
  <c r="AZ15" i="14" s="1"/>
  <c r="BD34" i="1"/>
  <c r="AH34" i="1"/>
  <c r="AE34" i="1" s="1"/>
  <c r="R34" i="1"/>
  <c r="B15" i="14"/>
  <c r="BY33" i="1"/>
  <c r="BU33" i="1" s="1"/>
  <c r="AW14" i="14" s="1"/>
  <c r="BE33" i="1"/>
  <c r="BD33" i="1"/>
  <c r="AV33" i="1" s="1"/>
  <c r="AJ14" i="14" s="1"/>
  <c r="AJ33" i="1"/>
  <c r="AH33" i="1"/>
  <c r="R33" i="1"/>
  <c r="T33" i="1" s="1"/>
  <c r="B14" i="14"/>
  <c r="BY32" i="1"/>
  <c r="BX32" i="1" s="1"/>
  <c r="AZ13" i="14" s="1"/>
  <c r="BD32" i="1"/>
  <c r="AH32" i="1"/>
  <c r="AA32" i="1" s="1"/>
  <c r="R32" i="1"/>
  <c r="Y32" i="1" s="1"/>
  <c r="B13" i="14"/>
  <c r="BY31" i="1"/>
  <c r="BX31" i="1" s="1"/>
  <c r="AZ12" i="14" s="1"/>
  <c r="BD31" i="1"/>
  <c r="AH31" i="1"/>
  <c r="R31" i="1"/>
  <c r="X31" i="1" s="1"/>
  <c r="B12" i="14"/>
  <c r="BY30" i="1"/>
  <c r="BD30" i="1"/>
  <c r="AH30" i="1"/>
  <c r="R30" i="1"/>
  <c r="Y30" i="1" s="1"/>
  <c r="G27" i="14"/>
  <c r="J27" i="14"/>
  <c r="G28" i="14"/>
  <c r="J28" i="14"/>
  <c r="D29" i="14"/>
  <c r="G29" i="14"/>
  <c r="J29" i="14"/>
  <c r="O26" i="10"/>
  <c r="BD17" i="1"/>
  <c r="AW27" i="10"/>
  <c r="G26" i="10"/>
  <c r="O28" i="10"/>
  <c r="D29" i="10"/>
  <c r="D28" i="10"/>
  <c r="X30" i="10"/>
  <c r="U30" i="10"/>
  <c r="R30" i="10"/>
  <c r="X29" i="10"/>
  <c r="U29" i="10"/>
  <c r="R29" i="10"/>
  <c r="X28" i="10"/>
  <c r="U28" i="10"/>
  <c r="R28" i="10"/>
  <c r="J30" i="10"/>
  <c r="G30" i="10"/>
  <c r="D30" i="10"/>
  <c r="J29" i="10"/>
  <c r="G29" i="10"/>
  <c r="J28" i="10"/>
  <c r="G28" i="10"/>
  <c r="I27" i="10"/>
  <c r="D24" i="10"/>
  <c r="BY29" i="1"/>
  <c r="BP29" i="1" s="1"/>
  <c r="AR24" i="10" s="1"/>
  <c r="BE29" i="1"/>
  <c r="BU29" i="1"/>
  <c r="AW24" i="10" s="1"/>
  <c r="BY28" i="1"/>
  <c r="BX28" i="1"/>
  <c r="AZ23" i="10" s="1"/>
  <c r="BY27" i="1"/>
  <c r="BW27" i="1" s="1"/>
  <c r="AY22" i="10" s="1"/>
  <c r="BT27" i="1"/>
  <c r="AV22" i="10" s="1"/>
  <c r="BY26" i="1"/>
  <c r="BX26" i="1" s="1"/>
  <c r="AZ21" i="10" s="1"/>
  <c r="BY25" i="1"/>
  <c r="BU25" i="1" s="1"/>
  <c r="AW20" i="10" s="1"/>
  <c r="BE25" i="1"/>
  <c r="BQ25" i="1"/>
  <c r="AS20" i="10" s="1"/>
  <c r="BY24" i="1"/>
  <c r="BY23" i="1"/>
  <c r="BY22" i="1"/>
  <c r="BX22" i="1" s="1"/>
  <c r="AZ17" i="10" s="1"/>
  <c r="BT22" i="1"/>
  <c r="AV17" i="10" s="1"/>
  <c r="BY21" i="1"/>
  <c r="BT21" i="1" s="1"/>
  <c r="AV16" i="10" s="1"/>
  <c r="BE21" i="1"/>
  <c r="BL21" i="1" s="1"/>
  <c r="BY20" i="1"/>
  <c r="BV20" i="1" s="1"/>
  <c r="AX15" i="10" s="1"/>
  <c r="BY19" i="1"/>
  <c r="BV19" i="1" s="1"/>
  <c r="AX14" i="10" s="1"/>
  <c r="BY18" i="1"/>
  <c r="BQ18" i="1" s="1"/>
  <c r="AS13" i="10" s="1"/>
  <c r="BY17" i="1"/>
  <c r="BQ17" i="1" s="1"/>
  <c r="AS12" i="10" s="1"/>
  <c r="BD29" i="1"/>
  <c r="AJ29" i="1"/>
  <c r="Z24" i="10"/>
  <c r="AH29" i="1"/>
  <c r="R29" i="1"/>
  <c r="W29" i="1" s="1"/>
  <c r="U24" i="10"/>
  <c r="B24" i="10"/>
  <c r="BD28" i="1"/>
  <c r="BC28" i="1" s="1"/>
  <c r="AQ23" i="10" s="1"/>
  <c r="Z23" i="10"/>
  <c r="AH28" i="1"/>
  <c r="AF28" i="1" s="1"/>
  <c r="R28" i="1"/>
  <c r="W28" i="1" s="1"/>
  <c r="U23" i="10"/>
  <c r="D23" i="10"/>
  <c r="B23" i="10"/>
  <c r="CT27" i="1"/>
  <c r="BZ27" i="1"/>
  <c r="CJ27" i="1" s="1"/>
  <c r="BD27" i="1"/>
  <c r="BC27" i="1" s="1"/>
  <c r="AQ22" i="10" s="1"/>
  <c r="Z22" i="10"/>
  <c r="AH27" i="1"/>
  <c r="R27" i="1"/>
  <c r="U22" i="10"/>
  <c r="D22" i="10"/>
  <c r="B22" i="10"/>
  <c r="CT26" i="1"/>
  <c r="CS26" i="1" s="1"/>
  <c r="BI21" i="10" s="1"/>
  <c r="BD26" i="1"/>
  <c r="BC26" i="1" s="1"/>
  <c r="AQ21" i="10" s="1"/>
  <c r="Z21" i="10"/>
  <c r="AH26" i="1"/>
  <c r="AC26" i="1" s="1"/>
  <c r="R26" i="1"/>
  <c r="U21" i="10"/>
  <c r="D21" i="10"/>
  <c r="B21" i="10"/>
  <c r="BD25" i="1"/>
  <c r="AJ25" i="1"/>
  <c r="Z20" i="10"/>
  <c r="AH25" i="1"/>
  <c r="R25" i="1"/>
  <c r="W25" i="1" s="1"/>
  <c r="U20" i="10"/>
  <c r="D20" i="10"/>
  <c r="B20" i="10"/>
  <c r="BD24" i="1"/>
  <c r="BC24" i="1" s="1"/>
  <c r="AQ19" i="10" s="1"/>
  <c r="Z19" i="10"/>
  <c r="AH24" i="1"/>
  <c r="AD24" i="1" s="1"/>
  <c r="R24" i="1"/>
  <c r="W24" i="1" s="1"/>
  <c r="U19" i="10"/>
  <c r="D19" i="10"/>
  <c r="B19" i="10"/>
  <c r="CT23" i="1"/>
  <c r="CQ23" i="1" s="1"/>
  <c r="BG18" i="10" s="1"/>
  <c r="BZ23" i="1"/>
  <c r="CH23" i="1" s="1"/>
  <c r="BD23" i="1"/>
  <c r="BC23" i="1" s="1"/>
  <c r="AQ18" i="10" s="1"/>
  <c r="Z18" i="10"/>
  <c r="AH23" i="1"/>
  <c r="R23" i="1"/>
  <c r="Z23" i="1" s="1"/>
  <c r="U18" i="10"/>
  <c r="D18" i="10"/>
  <c r="B18" i="10"/>
  <c r="CT22" i="1"/>
  <c r="CN22" i="1" s="1"/>
  <c r="BD17" i="10" s="1"/>
  <c r="BZ22" i="1"/>
  <c r="CG22" i="1" s="1"/>
  <c r="BD22" i="1"/>
  <c r="AX22" i="1" s="1"/>
  <c r="AL17" i="10" s="1"/>
  <c r="Z17" i="10"/>
  <c r="AH22" i="1"/>
  <c r="AG22" i="1" s="1"/>
  <c r="R22" i="1"/>
  <c r="U17" i="10"/>
  <c r="D17" i="10"/>
  <c r="B17" i="10"/>
  <c r="BD21" i="1"/>
  <c r="AV21" i="1" s="1"/>
  <c r="AJ16" i="10" s="1"/>
  <c r="AJ21" i="1"/>
  <c r="AT21" i="1" s="1"/>
  <c r="Z16" i="10"/>
  <c r="AH21" i="1"/>
  <c r="AC21" i="1" s="1"/>
  <c r="R21" i="1"/>
  <c r="X21" i="1" s="1"/>
  <c r="U16" i="10"/>
  <c r="B16" i="10"/>
  <c r="BD20" i="1"/>
  <c r="BC20" i="1" s="1"/>
  <c r="AQ15" i="10" s="1"/>
  <c r="Z15" i="10"/>
  <c r="AH20" i="1"/>
  <c r="AG20" i="1" s="1"/>
  <c r="R20" i="1"/>
  <c r="X20" i="1" s="1"/>
  <c r="U15" i="10"/>
  <c r="B15" i="10"/>
  <c r="BD19" i="1"/>
  <c r="Z14" i="10"/>
  <c r="AH19" i="1"/>
  <c r="R19" i="1"/>
  <c r="Y19" i="1" s="1"/>
  <c r="U14" i="10"/>
  <c r="CT18" i="1"/>
  <c r="BZ18" i="1"/>
  <c r="CG18" i="1" s="1"/>
  <c r="BD18" i="1"/>
  <c r="BB18" i="1" s="1"/>
  <c r="AP13" i="10" s="1"/>
  <c r="AJ18" i="1"/>
  <c r="AT18" i="1" s="1"/>
  <c r="AH18" i="1"/>
  <c r="AA18" i="1" s="1"/>
  <c r="R18" i="1"/>
  <c r="Z18" i="1" s="1"/>
  <c r="AH17" i="1"/>
  <c r="R17" i="1"/>
  <c r="Z17" i="1" s="1"/>
  <c r="R81" i="1"/>
  <c r="AA81" i="1"/>
  <c r="R80" i="1"/>
  <c r="AA80" i="1"/>
  <c r="R79" i="1"/>
  <c r="X79" i="1" s="1"/>
  <c r="R78" i="1"/>
  <c r="AA78" i="1"/>
  <c r="R77" i="1"/>
  <c r="X77" i="1" s="1"/>
  <c r="AA77" i="1"/>
  <c r="R76" i="1"/>
  <c r="X76" i="1" s="1"/>
  <c r="R75" i="1"/>
  <c r="X75" i="1" s="1"/>
  <c r="AA75" i="1"/>
  <c r="R74" i="1"/>
  <c r="X74" i="1" s="1"/>
  <c r="R73" i="1"/>
  <c r="T73" i="1" s="1"/>
  <c r="AA73" i="1"/>
  <c r="R72" i="1"/>
  <c r="Z72" i="1" s="1"/>
  <c r="AA72" i="1"/>
  <c r="R71" i="1"/>
  <c r="AA71" i="1"/>
  <c r="R70" i="1"/>
  <c r="X70" i="1" s="1"/>
  <c r="AA70" i="1"/>
  <c r="R69" i="1"/>
  <c r="T69" i="1" s="1"/>
  <c r="AA69" i="1"/>
  <c r="R68" i="1"/>
  <c r="Z68" i="1" s="1"/>
  <c r="AA68" i="1"/>
  <c r="R67" i="1"/>
  <c r="X67" i="1" s="1"/>
  <c r="AA67" i="1"/>
  <c r="R66" i="1"/>
  <c r="Z66" i="1" s="1"/>
  <c r="AA66" i="1"/>
  <c r="R65" i="1"/>
  <c r="X65" i="1" s="1"/>
  <c r="AA65" i="1"/>
  <c r="R64" i="1"/>
  <c r="X64" i="1" s="1"/>
  <c r="AA64" i="1"/>
  <c r="R63" i="1"/>
  <c r="X63" i="1" s="1"/>
  <c r="AA63" i="1"/>
  <c r="R62" i="1"/>
  <c r="AA62" i="1"/>
  <c r="R61" i="1"/>
  <c r="T61" i="1" s="1"/>
  <c r="AA61" i="1"/>
  <c r="R60" i="1"/>
  <c r="T60" i="1" s="1"/>
  <c r="R59" i="1"/>
  <c r="X59" i="1" s="1"/>
  <c r="AA59" i="1"/>
  <c r="R58" i="1"/>
  <c r="AA58" i="1"/>
  <c r="R57" i="1"/>
  <c r="T57" i="1" s="1"/>
  <c r="AA57" i="1"/>
  <c r="R56" i="1"/>
  <c r="X56" i="1"/>
  <c r="R55" i="1"/>
  <c r="X55" i="1" s="1"/>
  <c r="AA55" i="1"/>
  <c r="R54" i="1"/>
  <c r="AA54" i="1"/>
  <c r="R53" i="1"/>
  <c r="AA53" i="1"/>
  <c r="R52" i="1"/>
  <c r="Y52" i="1" s="1"/>
  <c r="V52" i="1"/>
  <c r="R51" i="1"/>
  <c r="X51" i="1" s="1"/>
  <c r="R50" i="1"/>
  <c r="AA50" i="1"/>
  <c r="Z50" i="1"/>
  <c r="R49" i="1"/>
  <c r="R48" i="1"/>
  <c r="X48" i="1" s="1"/>
  <c r="AA48" i="1"/>
  <c r="R47" i="1"/>
  <c r="X47" i="1" s="1"/>
  <c r="R46" i="1"/>
  <c r="X46" i="1" s="1"/>
  <c r="AA46" i="1"/>
  <c r="R45" i="1"/>
  <c r="X45" i="1" s="1"/>
  <c r="R44" i="1"/>
  <c r="T44" i="1" s="1"/>
  <c r="R43" i="1"/>
  <c r="X43" i="1" s="1"/>
  <c r="AA43" i="1"/>
  <c r="R42" i="1"/>
  <c r="T42" i="1" s="1"/>
  <c r="AA42" i="1"/>
  <c r="V42" i="1"/>
  <c r="R41" i="1"/>
  <c r="AA40" i="1"/>
  <c r="AA39" i="1"/>
  <c r="X39" i="1"/>
  <c r="U39" i="1"/>
  <c r="S39" i="1"/>
  <c r="AA38" i="1"/>
  <c r="Z38" i="1"/>
  <c r="X38" i="1"/>
  <c r="V38" i="1"/>
  <c r="T38" i="1"/>
  <c r="AA37" i="1"/>
  <c r="X37" i="1"/>
  <c r="T37" i="1"/>
  <c r="AA36" i="1"/>
  <c r="V36" i="1"/>
  <c r="X35" i="1"/>
  <c r="U34" i="1"/>
  <c r="AA30" i="1"/>
  <c r="X29" i="1"/>
  <c r="AA22" i="1"/>
  <c r="Z22" i="1"/>
  <c r="AJ17" i="1"/>
  <c r="AL17" i="1" s="1"/>
  <c r="BE17" i="1"/>
  <c r="BK17" i="1" s="1"/>
  <c r="BN81" i="1"/>
  <c r="BJ81" i="1"/>
  <c r="BH81" i="1"/>
  <c r="BF81" i="1"/>
  <c r="AS81" i="1"/>
  <c r="AR81" i="1"/>
  <c r="AQ81" i="1"/>
  <c r="AO81" i="1"/>
  <c r="AN81" i="1"/>
  <c r="AM81" i="1"/>
  <c r="AK81" i="1"/>
  <c r="BE80" i="1"/>
  <c r="BJ80" i="1" s="1"/>
  <c r="AJ80" i="1"/>
  <c r="AM80" i="1" s="1"/>
  <c r="CJ79" i="1"/>
  <c r="CI79" i="1"/>
  <c r="CH79" i="1"/>
  <c r="CF79" i="1"/>
  <c r="CE79" i="1"/>
  <c r="CD79" i="1"/>
  <c r="CB79" i="1"/>
  <c r="CA79" i="1"/>
  <c r="BE79" i="1"/>
  <c r="BJ79" i="1" s="1"/>
  <c r="AJ79" i="1"/>
  <c r="BO78" i="1"/>
  <c r="BN78" i="1"/>
  <c r="BM78" i="1"/>
  <c r="BL78" i="1"/>
  <c r="BK78" i="1"/>
  <c r="BJ78" i="1"/>
  <c r="BI78" i="1"/>
  <c r="BH78" i="1"/>
  <c r="BG78" i="1"/>
  <c r="BF78" i="1"/>
  <c r="BE77" i="1"/>
  <c r="AJ77" i="1"/>
  <c r="AT77" i="1" s="1"/>
  <c r="BE76" i="1"/>
  <c r="BJ76" i="1" s="1"/>
  <c r="AJ76" i="1"/>
  <c r="AO76" i="1" s="1"/>
  <c r="BO75" i="1"/>
  <c r="BN75" i="1"/>
  <c r="BM75" i="1"/>
  <c r="BL75" i="1"/>
  <c r="BK75" i="1"/>
  <c r="BJ75" i="1"/>
  <c r="BI75" i="1"/>
  <c r="BH75" i="1"/>
  <c r="BG75" i="1"/>
  <c r="BF75" i="1"/>
  <c r="AT75" i="1"/>
  <c r="AR75" i="1"/>
  <c r="AP75" i="1"/>
  <c r="AN75" i="1"/>
  <c r="AL75" i="1"/>
  <c r="BE74" i="1"/>
  <c r="AJ74" i="1"/>
  <c r="AT74" i="1"/>
  <c r="AS74" i="1"/>
  <c r="AR74" i="1"/>
  <c r="AQ74" i="1"/>
  <c r="AP74" i="1"/>
  <c r="AO74" i="1"/>
  <c r="AN74" i="1"/>
  <c r="AM74" i="1"/>
  <c r="AL74" i="1"/>
  <c r="AK74" i="1"/>
  <c r="CJ73" i="1"/>
  <c r="CI73" i="1"/>
  <c r="CH73" i="1"/>
  <c r="CG73" i="1"/>
  <c r="CF73" i="1"/>
  <c r="CE73" i="1"/>
  <c r="CD73" i="1"/>
  <c r="CC73" i="1"/>
  <c r="CB73" i="1"/>
  <c r="CA73" i="1"/>
  <c r="BE73" i="1"/>
  <c r="BN73" i="1" s="1"/>
  <c r="AJ73" i="1"/>
  <c r="CJ72" i="1"/>
  <c r="CI72" i="1"/>
  <c r="CH72" i="1"/>
  <c r="CG72" i="1"/>
  <c r="CF72" i="1"/>
  <c r="CE72" i="1"/>
  <c r="CD72" i="1"/>
  <c r="CC72" i="1"/>
  <c r="CB72" i="1"/>
  <c r="CA72" i="1"/>
  <c r="BO72" i="1"/>
  <c r="BN72" i="1"/>
  <c r="BM72" i="1"/>
  <c r="BL72" i="1"/>
  <c r="BK72" i="1"/>
  <c r="BJ72" i="1"/>
  <c r="BI72" i="1"/>
  <c r="BH72" i="1"/>
  <c r="BG72" i="1"/>
  <c r="BF72" i="1"/>
  <c r="AT72" i="1"/>
  <c r="AS72" i="1"/>
  <c r="AR72" i="1"/>
  <c r="AQ72" i="1"/>
  <c r="AP72" i="1"/>
  <c r="AO72" i="1"/>
  <c r="AN72" i="1"/>
  <c r="AM72" i="1"/>
  <c r="AL72" i="1"/>
  <c r="AK72" i="1"/>
  <c r="BE71" i="1"/>
  <c r="BM71" i="1" s="1"/>
  <c r="AJ71" i="1"/>
  <c r="AT71" i="1" s="1"/>
  <c r="AR71" i="1"/>
  <c r="CI70" i="1"/>
  <c r="CG70" i="1"/>
  <c r="CE70" i="1"/>
  <c r="CC70" i="1"/>
  <c r="CA70" i="1"/>
  <c r="BE70" i="1"/>
  <c r="BJ70" i="1" s="1"/>
  <c r="AJ70" i="1"/>
  <c r="CI69" i="1"/>
  <c r="CG69" i="1"/>
  <c r="CE69" i="1"/>
  <c r="CC69" i="1"/>
  <c r="CA69" i="1"/>
  <c r="BO69" i="1"/>
  <c r="BN69" i="1"/>
  <c r="BM69" i="1"/>
  <c r="BL69" i="1"/>
  <c r="BK69" i="1"/>
  <c r="BJ69" i="1"/>
  <c r="BI69" i="1"/>
  <c r="BH69" i="1"/>
  <c r="BG69" i="1"/>
  <c r="BF69" i="1"/>
  <c r="AT69" i="1"/>
  <c r="AS69" i="1"/>
  <c r="AR69" i="1"/>
  <c r="AQ69" i="1"/>
  <c r="AP69" i="1"/>
  <c r="AO69" i="1"/>
  <c r="AN69" i="1"/>
  <c r="AM69" i="1"/>
  <c r="AL69" i="1"/>
  <c r="AK69" i="1"/>
  <c r="CI68" i="1"/>
  <c r="CG68" i="1"/>
  <c r="CE68" i="1"/>
  <c r="CC68" i="1"/>
  <c r="CA68" i="1"/>
  <c r="BE68" i="1"/>
  <c r="BJ68" i="1" s="1"/>
  <c r="AJ68" i="1"/>
  <c r="CJ67" i="1"/>
  <c r="CI67" i="1"/>
  <c r="CH67" i="1"/>
  <c r="CG67" i="1"/>
  <c r="CF67" i="1"/>
  <c r="CE67" i="1"/>
  <c r="CD67" i="1"/>
  <c r="CC67" i="1"/>
  <c r="CB67" i="1"/>
  <c r="CA67" i="1"/>
  <c r="BE67" i="1"/>
  <c r="AJ67" i="1"/>
  <c r="AQ67" i="1" s="1"/>
  <c r="BE66" i="1"/>
  <c r="BJ66" i="1" s="1"/>
  <c r="AJ66" i="1"/>
  <c r="AP66" i="1" s="1"/>
  <c r="BN65" i="1"/>
  <c r="BL65" i="1"/>
  <c r="BJ65" i="1"/>
  <c r="BH65" i="1"/>
  <c r="BF65" i="1"/>
  <c r="AT65" i="1"/>
  <c r="AS65" i="1"/>
  <c r="AR65" i="1"/>
  <c r="AQ65" i="1"/>
  <c r="AP65" i="1"/>
  <c r="AO65" i="1"/>
  <c r="AN65" i="1"/>
  <c r="AM65" i="1"/>
  <c r="AL65" i="1"/>
  <c r="AK65" i="1"/>
  <c r="CJ64" i="1"/>
  <c r="CI64" i="1"/>
  <c r="CH64" i="1"/>
  <c r="CG64" i="1"/>
  <c r="CF64" i="1"/>
  <c r="CE64" i="1"/>
  <c r="CD64" i="1"/>
  <c r="CC64" i="1"/>
  <c r="CB64" i="1"/>
  <c r="CA64" i="1"/>
  <c r="BE64" i="1"/>
  <c r="AJ64" i="1"/>
  <c r="AR64" i="1" s="1"/>
  <c r="BE63" i="1"/>
  <c r="BJ63" i="1" s="1"/>
  <c r="AJ63" i="1"/>
  <c r="AQ63" i="1" s="1"/>
  <c r="BE62" i="1"/>
  <c r="BF62" i="1" s="1"/>
  <c r="AJ62" i="1"/>
  <c r="AS62" i="1" s="1"/>
  <c r="BO61" i="1"/>
  <c r="BN61" i="1"/>
  <c r="BM61" i="1"/>
  <c r="BL61" i="1"/>
  <c r="BK61" i="1"/>
  <c r="BJ61" i="1"/>
  <c r="BI61" i="1"/>
  <c r="BH61" i="1"/>
  <c r="BG61" i="1"/>
  <c r="BF61" i="1"/>
  <c r="AS61" i="1"/>
  <c r="AQ61" i="1"/>
  <c r="AO61" i="1"/>
  <c r="AM61" i="1"/>
  <c r="AK61" i="1"/>
  <c r="CI60" i="1"/>
  <c r="CG60" i="1"/>
  <c r="CE60" i="1"/>
  <c r="CC60" i="1"/>
  <c r="CA60" i="1"/>
  <c r="BE60" i="1"/>
  <c r="BJ60" i="1" s="1"/>
  <c r="AJ60" i="1"/>
  <c r="BE59" i="1"/>
  <c r="AJ59" i="1"/>
  <c r="AQ59" i="1" s="1"/>
  <c r="CJ58" i="1"/>
  <c r="CH58" i="1"/>
  <c r="CG58" i="1"/>
  <c r="CF58" i="1"/>
  <c r="CD58" i="1"/>
  <c r="CC58" i="1"/>
  <c r="CB58" i="1"/>
  <c r="BE58" i="1"/>
  <c r="BJ58" i="1" s="1"/>
  <c r="AJ58" i="1"/>
  <c r="AQ58" i="1" s="1"/>
  <c r="CJ57" i="1"/>
  <c r="CI57" i="1"/>
  <c r="CH57" i="1"/>
  <c r="CG57" i="1"/>
  <c r="CF57" i="1"/>
  <c r="CE57" i="1"/>
  <c r="CD57" i="1"/>
  <c r="CC57" i="1"/>
  <c r="CB57" i="1"/>
  <c r="CA57" i="1"/>
  <c r="BO57" i="1"/>
  <c r="BN57" i="1"/>
  <c r="BM57" i="1"/>
  <c r="BL57" i="1"/>
  <c r="BK57" i="1"/>
  <c r="BJ57" i="1"/>
  <c r="BI57" i="1"/>
  <c r="BH57" i="1"/>
  <c r="BG57" i="1"/>
  <c r="BF57" i="1"/>
  <c r="AT57" i="1"/>
  <c r="AS57" i="1"/>
  <c r="AR57" i="1"/>
  <c r="AQ57" i="1"/>
  <c r="AP57" i="1"/>
  <c r="AO57" i="1"/>
  <c r="AN57" i="1"/>
  <c r="AM57" i="1"/>
  <c r="AL57" i="1"/>
  <c r="AK57" i="1"/>
  <c r="CJ56" i="1"/>
  <c r="CI56" i="1"/>
  <c r="CH56" i="1"/>
  <c r="CF56" i="1"/>
  <c r="CE56" i="1"/>
  <c r="CD56" i="1"/>
  <c r="CB56" i="1"/>
  <c r="CA56" i="1"/>
  <c r="BE56" i="1"/>
  <c r="BJ56" i="1" s="1"/>
  <c r="AJ56" i="1"/>
  <c r="BE55" i="1"/>
  <c r="BJ55" i="1" s="1"/>
  <c r="AJ55" i="1"/>
  <c r="AS55" i="1" s="1"/>
  <c r="CJ54" i="1"/>
  <c r="CF54" i="1"/>
  <c r="CC54" i="1"/>
  <c r="CB54" i="1"/>
  <c r="BE54" i="1"/>
  <c r="AJ54" i="1"/>
  <c r="AM54" i="1" s="1"/>
  <c r="AS54" i="1"/>
  <c r="BO53" i="1"/>
  <c r="BN53" i="1"/>
  <c r="BM53" i="1"/>
  <c r="BL53" i="1"/>
  <c r="BK53" i="1"/>
  <c r="BJ53" i="1"/>
  <c r="BI53" i="1"/>
  <c r="BH53" i="1"/>
  <c r="BG53" i="1"/>
  <c r="BF53" i="1"/>
  <c r="AT53" i="1"/>
  <c r="AS53" i="1"/>
  <c r="AR53" i="1"/>
  <c r="AQ53" i="1"/>
  <c r="AP53" i="1"/>
  <c r="AO53" i="1"/>
  <c r="AN53" i="1"/>
  <c r="AM53" i="1"/>
  <c r="AL53" i="1"/>
  <c r="AK53" i="1"/>
  <c r="CI52" i="1"/>
  <c r="CH52" i="1"/>
  <c r="CG52" i="1"/>
  <c r="CE52" i="1"/>
  <c r="CD52" i="1"/>
  <c r="CC52" i="1"/>
  <c r="CA52" i="1"/>
  <c r="BE52" i="1"/>
  <c r="BL52" i="1" s="1"/>
  <c r="AJ52" i="1"/>
  <c r="AQ52" i="1" s="1"/>
  <c r="CJ51" i="1"/>
  <c r="CI51" i="1"/>
  <c r="CH51" i="1"/>
  <c r="CG51" i="1"/>
  <c r="CF51" i="1"/>
  <c r="CE51" i="1"/>
  <c r="CD51" i="1"/>
  <c r="CC51" i="1"/>
  <c r="CB51" i="1"/>
  <c r="CA51" i="1"/>
  <c r="BE51" i="1"/>
  <c r="BM51" i="1" s="1"/>
  <c r="AJ51" i="1"/>
  <c r="AQ51" i="1" s="1"/>
  <c r="BE50" i="1"/>
  <c r="BH50" i="1" s="1"/>
  <c r="AJ50" i="1"/>
  <c r="AM50" i="1" s="1"/>
  <c r="CJ49" i="1"/>
  <c r="CI49" i="1"/>
  <c r="CH49" i="1"/>
  <c r="CG49" i="1"/>
  <c r="CF49" i="1"/>
  <c r="CE49" i="1"/>
  <c r="CD49" i="1"/>
  <c r="CC49" i="1"/>
  <c r="CB49" i="1"/>
  <c r="CA49" i="1"/>
  <c r="BO49" i="1"/>
  <c r="BN49" i="1"/>
  <c r="BL49" i="1"/>
  <c r="BK49" i="1"/>
  <c r="BJ49" i="1"/>
  <c r="BH49" i="1"/>
  <c r="BG49" i="1"/>
  <c r="BF49" i="1"/>
  <c r="AS49" i="1"/>
  <c r="AR49" i="1"/>
  <c r="AQ49" i="1"/>
  <c r="AO49" i="1"/>
  <c r="AN49" i="1"/>
  <c r="AM49" i="1"/>
  <c r="AK49" i="1"/>
  <c r="CJ48" i="1"/>
  <c r="CI48" i="1"/>
  <c r="CH48" i="1"/>
  <c r="CG48" i="1"/>
  <c r="CF48" i="1"/>
  <c r="CE48" i="1"/>
  <c r="CD48" i="1"/>
  <c r="CC48" i="1"/>
  <c r="CB48" i="1"/>
  <c r="CA48" i="1"/>
  <c r="BE48" i="1"/>
  <c r="AJ48" i="1"/>
  <c r="AS48" i="1" s="1"/>
  <c r="CJ47" i="1"/>
  <c r="CH47" i="1"/>
  <c r="CG47" i="1"/>
  <c r="CF47" i="1"/>
  <c r="CD47" i="1"/>
  <c r="CC47" i="1"/>
  <c r="CB47" i="1"/>
  <c r="BE47" i="1"/>
  <c r="AJ47" i="1"/>
  <c r="CJ46" i="1"/>
  <c r="CH46" i="1"/>
  <c r="CG46" i="1"/>
  <c r="CF46" i="1"/>
  <c r="CD46" i="1"/>
  <c r="CC46" i="1"/>
  <c r="CB46" i="1"/>
  <c r="BE46" i="1"/>
  <c r="BJ46" i="1" s="1"/>
  <c r="AJ46" i="1"/>
  <c r="AO46" i="1" s="1"/>
  <c r="CJ45" i="1"/>
  <c r="CI45" i="1"/>
  <c r="CH45" i="1"/>
  <c r="CG45" i="1"/>
  <c r="CF45" i="1"/>
  <c r="CE45" i="1"/>
  <c r="CD45" i="1"/>
  <c r="CC45" i="1"/>
  <c r="CB45" i="1"/>
  <c r="CA45" i="1"/>
  <c r="BO45" i="1"/>
  <c r="BN45" i="1"/>
  <c r="BM45" i="1"/>
  <c r="BK45" i="1"/>
  <c r="BJ45" i="1"/>
  <c r="BI45" i="1"/>
  <c r="BG45" i="1"/>
  <c r="BF45" i="1"/>
  <c r="AT45" i="1"/>
  <c r="AS45" i="1"/>
  <c r="AR45" i="1"/>
  <c r="AQ45" i="1"/>
  <c r="AP45" i="1"/>
  <c r="AO45" i="1"/>
  <c r="AN45" i="1"/>
  <c r="AM45" i="1"/>
  <c r="AL45" i="1"/>
  <c r="AK45" i="1"/>
  <c r="CJ44" i="1"/>
  <c r="CI44" i="1"/>
  <c r="CH44" i="1"/>
  <c r="CG44" i="1"/>
  <c r="CF44" i="1"/>
  <c r="CE44" i="1"/>
  <c r="CD44" i="1"/>
  <c r="CC44" i="1"/>
  <c r="CB44" i="1"/>
  <c r="CA44" i="1"/>
  <c r="BE44" i="1"/>
  <c r="BJ44" i="1" s="1"/>
  <c r="AJ44" i="1"/>
  <c r="CJ43" i="1"/>
  <c r="CI43" i="1"/>
  <c r="CH43" i="1"/>
  <c r="CG43" i="1"/>
  <c r="CF43" i="1"/>
  <c r="CE43" i="1"/>
  <c r="CD43" i="1"/>
  <c r="CC43" i="1"/>
  <c r="CB43" i="1"/>
  <c r="CA43" i="1"/>
  <c r="BE43" i="1"/>
  <c r="BI43" i="1" s="1"/>
  <c r="AJ43" i="1"/>
  <c r="AQ43" i="1" s="1"/>
  <c r="CH42" i="1"/>
  <c r="BE42" i="1"/>
  <c r="AJ42" i="1"/>
  <c r="AL42" i="1" s="1"/>
  <c r="CJ41" i="1"/>
  <c r="CI41" i="1"/>
  <c r="CG41" i="1"/>
  <c r="CF41" i="1"/>
  <c r="CE41" i="1"/>
  <c r="CC41" i="1"/>
  <c r="CB41" i="1"/>
  <c r="CA41" i="1"/>
  <c r="BO41" i="1"/>
  <c r="BN41" i="1"/>
  <c r="BM41" i="1"/>
  <c r="BL41" i="1"/>
  <c r="BK41" i="1"/>
  <c r="BJ41" i="1"/>
  <c r="BI41" i="1"/>
  <c r="BH41" i="1"/>
  <c r="BG41" i="1"/>
  <c r="BF41" i="1"/>
  <c r="AT41" i="1"/>
  <c r="AS41" i="1"/>
  <c r="AQ41" i="1"/>
  <c r="AP41" i="1"/>
  <c r="AO41" i="1"/>
  <c r="AM41" i="1"/>
  <c r="AL41" i="1"/>
  <c r="AK41" i="1"/>
  <c r="CJ40" i="1"/>
  <c r="CI40" i="1"/>
  <c r="CH40" i="1"/>
  <c r="CG40" i="1"/>
  <c r="CF40" i="1"/>
  <c r="CE40" i="1"/>
  <c r="CD40" i="1"/>
  <c r="CC40" i="1"/>
  <c r="CB40" i="1"/>
  <c r="CA40" i="1"/>
  <c r="BE40" i="1"/>
  <c r="BF40" i="1" s="1"/>
  <c r="AJ40" i="1"/>
  <c r="AP40" i="1" s="1"/>
  <c r="CJ39" i="1"/>
  <c r="CI39" i="1"/>
  <c r="CH39" i="1"/>
  <c r="CG39" i="1"/>
  <c r="CF39" i="1"/>
  <c r="CE39" i="1"/>
  <c r="CD39" i="1"/>
  <c r="CC39" i="1"/>
  <c r="CB39" i="1"/>
  <c r="CA39" i="1"/>
  <c r="BE39" i="1"/>
  <c r="BJ39" i="1" s="1"/>
  <c r="AJ39" i="1"/>
  <c r="CI38" i="1"/>
  <c r="CH38" i="1"/>
  <c r="CG38" i="1"/>
  <c r="CE38" i="1"/>
  <c r="CD38" i="1"/>
  <c r="CC38" i="1"/>
  <c r="CA38" i="1"/>
  <c r="BE38" i="1"/>
  <c r="BF38" i="1" s="1"/>
  <c r="AJ38" i="1"/>
  <c r="AO38" i="1" s="1"/>
  <c r="CJ37" i="1"/>
  <c r="CI37" i="1"/>
  <c r="CH37" i="1"/>
  <c r="CF37" i="1"/>
  <c r="CE37" i="1"/>
  <c r="CD37" i="1"/>
  <c r="CB37" i="1"/>
  <c r="CA37" i="1"/>
  <c r="BO37" i="1"/>
  <c r="BN37" i="1"/>
  <c r="BM37" i="1"/>
  <c r="BL37" i="1"/>
  <c r="BK37" i="1"/>
  <c r="BJ37" i="1"/>
  <c r="BI37" i="1"/>
  <c r="BH37" i="1"/>
  <c r="BG37" i="1"/>
  <c r="BF37" i="1"/>
  <c r="AT37" i="1"/>
  <c r="AS37" i="1"/>
  <c r="AR37" i="1"/>
  <c r="AQ37" i="1"/>
  <c r="AP37" i="1"/>
  <c r="AO37" i="1"/>
  <c r="AN37" i="1"/>
  <c r="AM37" i="1"/>
  <c r="AL37" i="1"/>
  <c r="AK37" i="1"/>
  <c r="CJ36" i="1"/>
  <c r="CI36" i="1"/>
  <c r="CH36" i="1"/>
  <c r="CG36" i="1"/>
  <c r="CF36" i="1"/>
  <c r="CE36" i="1"/>
  <c r="CD36" i="1"/>
  <c r="CC36" i="1"/>
  <c r="CB36" i="1"/>
  <c r="CA36" i="1"/>
  <c r="BE36" i="1"/>
  <c r="AJ36" i="1"/>
  <c r="CJ35" i="1"/>
  <c r="CI35" i="1"/>
  <c r="CH35" i="1"/>
  <c r="CG35" i="1"/>
  <c r="CF35" i="1"/>
  <c r="CE35" i="1"/>
  <c r="CD35" i="1"/>
  <c r="CC35" i="1"/>
  <c r="CB35" i="1"/>
  <c r="CA35" i="1"/>
  <c r="BE35" i="1"/>
  <c r="BJ35" i="1" s="1"/>
  <c r="AJ35" i="1"/>
  <c r="AM35" i="1" s="1"/>
  <c r="AQ35" i="1"/>
  <c r="BE34" i="1"/>
  <c r="AJ34" i="1"/>
  <c r="AM34" i="1" s="1"/>
  <c r="BO33" i="1"/>
  <c r="BN33" i="1"/>
  <c r="BM33" i="1"/>
  <c r="BL33" i="1"/>
  <c r="BK33" i="1"/>
  <c r="BJ33" i="1"/>
  <c r="BI33" i="1"/>
  <c r="BH33" i="1"/>
  <c r="BG33" i="1"/>
  <c r="BF33" i="1"/>
  <c r="AS33" i="1"/>
  <c r="AR33" i="1"/>
  <c r="AQ33" i="1"/>
  <c r="AO33" i="1"/>
  <c r="AN33" i="1"/>
  <c r="AM33" i="1"/>
  <c r="AL33" i="1"/>
  <c r="AK33" i="1"/>
  <c r="BE32" i="1"/>
  <c r="BL32" i="1" s="1"/>
  <c r="AJ32" i="1"/>
  <c r="AQ32" i="1" s="1"/>
  <c r="BE31" i="1"/>
  <c r="BO31" i="1" s="1"/>
  <c r="AJ31" i="1"/>
  <c r="AQ31" i="1" s="1"/>
  <c r="BE30" i="1"/>
  <c r="BM30" i="1" s="1"/>
  <c r="AJ30" i="1"/>
  <c r="AM30" i="1" s="1"/>
  <c r="BO29" i="1"/>
  <c r="BN29" i="1"/>
  <c r="BM29" i="1"/>
  <c r="BL29" i="1"/>
  <c r="BK29" i="1"/>
  <c r="BJ29" i="1"/>
  <c r="BI29" i="1"/>
  <c r="BH29" i="1"/>
  <c r="BG29" i="1"/>
  <c r="BF29" i="1"/>
  <c r="AT29" i="1"/>
  <c r="AS29" i="1"/>
  <c r="AR29" i="1"/>
  <c r="AQ29" i="1"/>
  <c r="AP29" i="1"/>
  <c r="AO29" i="1"/>
  <c r="AN29" i="1"/>
  <c r="AM29" i="1"/>
  <c r="AL29" i="1"/>
  <c r="AK29" i="1"/>
  <c r="BE28" i="1"/>
  <c r="AJ28" i="1"/>
  <c r="AS28" i="1" s="1"/>
  <c r="CI27" i="1"/>
  <c r="CG27" i="1"/>
  <c r="CE27" i="1"/>
  <c r="CA27" i="1"/>
  <c r="BE27" i="1"/>
  <c r="AJ27" i="1"/>
  <c r="AR27" i="1" s="1"/>
  <c r="BE26" i="1"/>
  <c r="BI26" i="1" s="1"/>
  <c r="AJ26" i="1"/>
  <c r="AP26" i="1" s="1"/>
  <c r="BO25" i="1"/>
  <c r="BN25" i="1"/>
  <c r="BM25" i="1"/>
  <c r="BL25" i="1"/>
  <c r="BK25" i="1"/>
  <c r="BJ25" i="1"/>
  <c r="BI25" i="1"/>
  <c r="BH25" i="1"/>
  <c r="BG25" i="1"/>
  <c r="BF25" i="1"/>
  <c r="AT25" i="1"/>
  <c r="AS25" i="1"/>
  <c r="AR25" i="1"/>
  <c r="AQ25" i="1"/>
  <c r="AP25" i="1"/>
  <c r="AO25" i="1"/>
  <c r="AN25" i="1"/>
  <c r="AM25" i="1"/>
  <c r="AL25" i="1"/>
  <c r="AK25" i="1"/>
  <c r="BE24" i="1"/>
  <c r="BF24" i="1" s="1"/>
  <c r="AJ24" i="1"/>
  <c r="AM24" i="1" s="1"/>
  <c r="CC23" i="1"/>
  <c r="CA23" i="1"/>
  <c r="BE23" i="1"/>
  <c r="BH23" i="1" s="1"/>
  <c r="AJ23" i="1"/>
  <c r="BE22" i="1"/>
  <c r="BM22" i="1" s="1"/>
  <c r="AJ22" i="1"/>
  <c r="AQ22" i="1" s="1"/>
  <c r="BO21" i="1"/>
  <c r="BN21" i="1"/>
  <c r="BM21" i="1"/>
  <c r="BK21" i="1"/>
  <c r="BJ21" i="1"/>
  <c r="BI21" i="1"/>
  <c r="BG21" i="1"/>
  <c r="BF21" i="1"/>
  <c r="AQ21" i="1"/>
  <c r="BE20" i="1"/>
  <c r="BO20" i="1" s="1"/>
  <c r="AJ20" i="1"/>
  <c r="AT20" i="1" s="1"/>
  <c r="BE19" i="1"/>
  <c r="BO19" i="1" s="1"/>
  <c r="AJ19" i="1"/>
  <c r="AO19" i="1" s="1"/>
  <c r="BE18" i="1"/>
  <c r="BN18" i="1" s="1"/>
  <c r="AM18" i="1"/>
  <c r="BH22" i="1"/>
  <c r="BN24" i="1"/>
  <c r="BF31" i="1"/>
  <c r="BJ31" i="1"/>
  <c r="BN31" i="1"/>
  <c r="BH34" i="1"/>
  <c r="BL34" i="1"/>
  <c r="BW20" i="1"/>
  <c r="AY15" i="10" s="1"/>
  <c r="BP20" i="1"/>
  <c r="AR15" i="10" s="1"/>
  <c r="BJ30" i="1"/>
  <c r="BH32" i="1"/>
  <c r="BF35" i="1"/>
  <c r="BN35" i="1"/>
  <c r="BI22" i="1"/>
  <c r="BM24" i="1"/>
  <c r="BI27" i="1"/>
  <c r="BM27" i="1"/>
  <c r="BI31" i="1"/>
  <c r="BK31" i="1"/>
  <c r="BI32" i="1"/>
  <c r="BI34" i="1"/>
  <c r="BM34" i="1"/>
  <c r="BM38" i="1"/>
  <c r="BM39" i="1"/>
  <c r="BM42" i="1"/>
  <c r="BI46" i="1"/>
  <c r="BM47" i="1"/>
  <c r="BM55" i="1"/>
  <c r="BI56" i="1"/>
  <c r="BM56" i="1"/>
  <c r="BM58" i="1"/>
  <c r="BM60" i="1"/>
  <c r="BI62" i="1"/>
  <c r="BM62" i="1"/>
  <c r="BM63" i="1"/>
  <c r="BI64" i="1"/>
  <c r="BM66" i="1"/>
  <c r="BI67" i="1"/>
  <c r="BM67" i="1"/>
  <c r="BM68" i="1"/>
  <c r="BI70" i="1"/>
  <c r="BM70" i="1"/>
  <c r="BM73" i="1"/>
  <c r="BI76" i="1"/>
  <c r="BM76" i="1"/>
  <c r="BM79" i="1"/>
  <c r="BI80" i="1"/>
  <c r="BM80" i="1"/>
  <c r="U41" i="1"/>
  <c r="S42" i="1"/>
  <c r="U42" i="1"/>
  <c r="W42" i="1"/>
  <c r="S44" i="1"/>
  <c r="U44" i="1"/>
  <c r="W44" i="1"/>
  <c r="U45" i="1"/>
  <c r="S46" i="1"/>
  <c r="U46" i="1"/>
  <c r="W46" i="1"/>
  <c r="S48" i="1"/>
  <c r="U48" i="1"/>
  <c r="W48" i="1"/>
  <c r="U50" i="1"/>
  <c r="W50" i="1"/>
  <c r="S52" i="1"/>
  <c r="U52" i="1"/>
  <c r="W52" i="1"/>
  <c r="U53" i="1"/>
  <c r="S54" i="1"/>
  <c r="W54" i="1"/>
  <c r="S56" i="1"/>
  <c r="U56" i="1"/>
  <c r="W56" i="1"/>
  <c r="U57" i="1"/>
  <c r="S58" i="1"/>
  <c r="U58" i="1"/>
  <c r="W58" i="1"/>
  <c r="S60" i="1"/>
  <c r="U60" i="1"/>
  <c r="W60" i="1"/>
  <c r="U61" i="1"/>
  <c r="S62" i="1"/>
  <c r="U62" i="1"/>
  <c r="W62" i="1"/>
  <c r="S64" i="1"/>
  <c r="U64" i="1"/>
  <c r="W64" i="1"/>
  <c r="U65" i="1"/>
  <c r="S66" i="1"/>
  <c r="U66" i="1"/>
  <c r="W66" i="1"/>
  <c r="S68" i="1"/>
  <c r="U68" i="1"/>
  <c r="W68" i="1"/>
  <c r="U69" i="1"/>
  <c r="S70" i="1"/>
  <c r="U70" i="1"/>
  <c r="W70" i="1"/>
  <c r="S72" i="1"/>
  <c r="U72" i="1"/>
  <c r="W72" i="1"/>
  <c r="U73" i="1"/>
  <c r="S74" i="1"/>
  <c r="U74" i="1"/>
  <c r="W74" i="1"/>
  <c r="S76" i="1"/>
  <c r="U76" i="1"/>
  <c r="W76" i="1"/>
  <c r="U77" i="1"/>
  <c r="W78" i="1"/>
  <c r="S80" i="1"/>
  <c r="U81" i="1"/>
  <c r="AW20" i="1"/>
  <c r="AK15" i="10" s="1"/>
  <c r="BA20" i="1"/>
  <c r="AO15" i="10" s="1"/>
  <c r="AU23" i="1"/>
  <c r="AI18" i="10" s="1"/>
  <c r="AV23" i="1"/>
  <c r="AJ18" i="10" s="1"/>
  <c r="AW23" i="1"/>
  <c r="AK18" i="10" s="1"/>
  <c r="AX23" i="1"/>
  <c r="AL18" i="10" s="1"/>
  <c r="AY23" i="1"/>
  <c r="AM18" i="10" s="1"/>
  <c r="AZ23" i="1"/>
  <c r="AN18" i="10" s="1"/>
  <c r="BA23" i="1"/>
  <c r="AO18" i="10" s="1"/>
  <c r="BB23" i="1"/>
  <c r="AP18" i="10" s="1"/>
  <c r="AU26" i="1"/>
  <c r="AI21" i="10" s="1"/>
  <c r="AV26" i="1"/>
  <c r="AJ21" i="10" s="1"/>
  <c r="AW26" i="1"/>
  <c r="AK21" i="10" s="1"/>
  <c r="AX26" i="1"/>
  <c r="AL21" i="10" s="1"/>
  <c r="AY26" i="1"/>
  <c r="AM21" i="10" s="1"/>
  <c r="AZ26" i="1"/>
  <c r="AN21" i="10" s="1"/>
  <c r="BA26" i="1"/>
  <c r="AO21" i="10" s="1"/>
  <c r="BB26" i="1"/>
  <c r="AP21" i="10" s="1"/>
  <c r="AU28" i="1"/>
  <c r="AI23" i="10" s="1"/>
  <c r="AV28" i="1"/>
  <c r="AJ23" i="10" s="1"/>
  <c r="AW28" i="1"/>
  <c r="AK23" i="10" s="1"/>
  <c r="AX28" i="1"/>
  <c r="AL23" i="10" s="1"/>
  <c r="AY28" i="1"/>
  <c r="AM23" i="10" s="1"/>
  <c r="AZ28" i="1"/>
  <c r="AN23" i="10" s="1"/>
  <c r="BA28" i="1"/>
  <c r="AO23" i="10" s="1"/>
  <c r="BB28" i="1"/>
  <c r="AP23" i="10" s="1"/>
  <c r="BX23" i="1"/>
  <c r="AZ18" i="10" s="1"/>
  <c r="BW23" i="1"/>
  <c r="AY18" i="10" s="1"/>
  <c r="BV23" i="1"/>
  <c r="AX18" i="10" s="1"/>
  <c r="BU23" i="1"/>
  <c r="AW18" i="10"/>
  <c r="BT23" i="1"/>
  <c r="AV18" i="10" s="1"/>
  <c r="BS23" i="1"/>
  <c r="AU18" i="10" s="1"/>
  <c r="BR23" i="1"/>
  <c r="AT18" i="10" s="1"/>
  <c r="BQ23" i="1"/>
  <c r="AS18" i="10" s="1"/>
  <c r="BP23" i="1"/>
  <c r="AR18" i="10" s="1"/>
  <c r="BX39" i="1"/>
  <c r="AZ20" i="14" s="1"/>
  <c r="BW39" i="1"/>
  <c r="AY20" i="14" s="1"/>
  <c r="BV39" i="1"/>
  <c r="AX20" i="14" s="1"/>
  <c r="BU39" i="1"/>
  <c r="AW20" i="14" s="1"/>
  <c r="BT39" i="1"/>
  <c r="AV20" i="14" s="1"/>
  <c r="BS39" i="1"/>
  <c r="AU20" i="14" s="1"/>
  <c r="BR39" i="1"/>
  <c r="AT20" i="14" s="1"/>
  <c r="BQ39" i="1"/>
  <c r="AS20" i="14" s="1"/>
  <c r="BP39" i="1"/>
  <c r="AR20" i="14" s="1"/>
  <c r="AG41" i="1"/>
  <c r="AF41" i="1"/>
  <c r="AG22" i="14" s="1"/>
  <c r="AE41" i="1"/>
  <c r="AD41" i="1"/>
  <c r="AE22" i="14" s="1"/>
  <c r="AC41" i="1"/>
  <c r="AB41" i="1"/>
  <c r="AC22" i="14" s="1"/>
  <c r="AC23" i="14"/>
  <c r="BX42" i="1"/>
  <c r="AZ23" i="14" s="1"/>
  <c r="BW42" i="1"/>
  <c r="AY23" i="14" s="1"/>
  <c r="BV42" i="1"/>
  <c r="AX23" i="14" s="1"/>
  <c r="BU42" i="1"/>
  <c r="AW23" i="14" s="1"/>
  <c r="BT42" i="1"/>
  <c r="AV23" i="14" s="1"/>
  <c r="BS42" i="1"/>
  <c r="AU23" i="14" s="1"/>
  <c r="BR42" i="1"/>
  <c r="AT23" i="14" s="1"/>
  <c r="BQ42" i="1"/>
  <c r="AS23" i="14" s="1"/>
  <c r="BP42" i="1"/>
  <c r="AR23" i="14" s="1"/>
  <c r="BC43" i="1"/>
  <c r="AQ39" i="14" s="1"/>
  <c r="BB43" i="1"/>
  <c r="AP39" i="14" s="1"/>
  <c r="BA43" i="1"/>
  <c r="AO39" i="14" s="1"/>
  <c r="AZ43" i="1"/>
  <c r="AN39" i="14" s="1"/>
  <c r="AY43" i="1"/>
  <c r="AM39" i="14" s="1"/>
  <c r="AX43" i="1"/>
  <c r="AL39" i="14" s="1"/>
  <c r="AW43" i="1"/>
  <c r="AK39" i="14" s="1"/>
  <c r="AV43" i="1"/>
  <c r="AJ39" i="14" s="1"/>
  <c r="AU43" i="1"/>
  <c r="AI39" i="14" s="1"/>
  <c r="AG45" i="1"/>
  <c r="AH41" i="14" s="1"/>
  <c r="AF45" i="1"/>
  <c r="AG41" i="14" s="1"/>
  <c r="AE45" i="1"/>
  <c r="AD45" i="1"/>
  <c r="AC45" i="1"/>
  <c r="AD41" i="14" s="1"/>
  <c r="AB45" i="1"/>
  <c r="AC41" i="14" s="1"/>
  <c r="BC46" i="1"/>
  <c r="AQ42" i="14"/>
  <c r="BB46" i="1"/>
  <c r="AP42" i="14" s="1"/>
  <c r="BA46" i="1"/>
  <c r="AO42" i="14" s="1"/>
  <c r="AZ46" i="1"/>
  <c r="AN42" i="14" s="1"/>
  <c r="AY46" i="1"/>
  <c r="AM42" i="14" s="1"/>
  <c r="AX46" i="1"/>
  <c r="AL42" i="14" s="1"/>
  <c r="AW46" i="1"/>
  <c r="AK42" i="14" s="1"/>
  <c r="AV46" i="1"/>
  <c r="AJ42" i="14" s="1"/>
  <c r="AU46" i="1"/>
  <c r="AI42" i="14" s="1"/>
  <c r="CR47" i="1"/>
  <c r="BH43" i="14" s="1"/>
  <c r="CP47" i="1"/>
  <c r="BF43" i="14" s="1"/>
  <c r="CN47" i="1"/>
  <c r="BD43" i="14" s="1"/>
  <c r="CL47" i="1"/>
  <c r="BB43" i="14" s="1"/>
  <c r="BR49" i="1"/>
  <c r="AT45" i="14" s="1"/>
  <c r="AG52" i="1"/>
  <c r="AF52" i="1"/>
  <c r="AG48" i="14" s="1"/>
  <c r="AE52" i="1"/>
  <c r="AD52" i="1"/>
  <c r="AE48" i="14" s="1"/>
  <c r="AC52" i="1"/>
  <c r="AB52" i="1"/>
  <c r="AC48" i="14" s="1"/>
  <c r="BW53" i="1"/>
  <c r="AY49" i="14" s="1"/>
  <c r="BU53" i="1"/>
  <c r="AW49" i="14" s="1"/>
  <c r="BS53" i="1"/>
  <c r="AU49" i="14" s="1"/>
  <c r="BQ53" i="1"/>
  <c r="AS49" i="14" s="1"/>
  <c r="BC54" i="1"/>
  <c r="AQ50" i="14" s="1"/>
  <c r="BB54" i="1"/>
  <c r="AP50" i="14" s="1"/>
  <c r="BA54" i="1"/>
  <c r="AO50" i="14" s="1"/>
  <c r="AZ54" i="1"/>
  <c r="AN50" i="14" s="1"/>
  <c r="AY54" i="1"/>
  <c r="AM50" i="14" s="1"/>
  <c r="AX54" i="1"/>
  <c r="AL50" i="14" s="1"/>
  <c r="AW54" i="1"/>
  <c r="AK50" i="14" s="1"/>
  <c r="AV54" i="1"/>
  <c r="AJ50" i="14" s="1"/>
  <c r="AU54" i="1"/>
  <c r="AI50" i="14" s="1"/>
  <c r="BR57" i="1"/>
  <c r="AT68" i="14" s="1"/>
  <c r="BP26" i="1"/>
  <c r="AR21" i="10" s="1"/>
  <c r="BQ26" i="1"/>
  <c r="AS21" i="10" s="1"/>
  <c r="BR26" i="1"/>
  <c r="AT21" i="10" s="1"/>
  <c r="BS26" i="1"/>
  <c r="AU21" i="10" s="1"/>
  <c r="BT26" i="1"/>
  <c r="AV21" i="10" s="1"/>
  <c r="BU26" i="1"/>
  <c r="AW21" i="10" s="1"/>
  <c r="BV26" i="1"/>
  <c r="AX21" i="10" s="1"/>
  <c r="BW26" i="1"/>
  <c r="AY21" i="10" s="1"/>
  <c r="BP28" i="1"/>
  <c r="AR23" i="10" s="1"/>
  <c r="BQ28" i="1"/>
  <c r="AS23" i="10" s="1"/>
  <c r="BR28" i="1"/>
  <c r="AT23" i="10" s="1"/>
  <c r="BS28" i="1"/>
  <c r="AU23" i="10" s="1"/>
  <c r="BT28" i="1"/>
  <c r="AV23" i="10" s="1"/>
  <c r="BU28" i="1"/>
  <c r="AW23" i="10" s="1"/>
  <c r="BV28" i="1"/>
  <c r="AX23" i="10" s="1"/>
  <c r="BW28" i="1"/>
  <c r="AY23" i="10" s="1"/>
  <c r="BP30" i="1"/>
  <c r="AR11" i="14" s="1"/>
  <c r="BQ30" i="1"/>
  <c r="AS11" i="14" s="1"/>
  <c r="BR30" i="1"/>
  <c r="AT11" i="14" s="1"/>
  <c r="BS30" i="1"/>
  <c r="AU11" i="14" s="1"/>
  <c r="BV30" i="1"/>
  <c r="AX11" i="14" s="1"/>
  <c r="BW30" i="1"/>
  <c r="AY11" i="14" s="1"/>
  <c r="BP31" i="1"/>
  <c r="AR12" i="14" s="1"/>
  <c r="BQ31" i="1"/>
  <c r="AS12" i="14" s="1"/>
  <c r="BR31" i="1"/>
  <c r="AT12" i="14" s="1"/>
  <c r="BS31" i="1"/>
  <c r="AU12" i="14" s="1"/>
  <c r="BT31" i="1"/>
  <c r="AV12" i="14" s="1"/>
  <c r="BU31" i="1"/>
  <c r="AW12" i="14" s="1"/>
  <c r="BV31" i="1"/>
  <c r="AX12" i="14" s="1"/>
  <c r="BW31" i="1"/>
  <c r="AY12" i="14" s="1"/>
  <c r="BP32" i="1"/>
  <c r="AR13" i="14" s="1"/>
  <c r="BQ32" i="1"/>
  <c r="AS13" i="14" s="1"/>
  <c r="BR32" i="1"/>
  <c r="AT13" i="14" s="1"/>
  <c r="BS32" i="1"/>
  <c r="AU13" i="14" s="1"/>
  <c r="BT32" i="1"/>
  <c r="AV13" i="14" s="1"/>
  <c r="BU32" i="1"/>
  <c r="AW13" i="14" s="1"/>
  <c r="BV32" i="1"/>
  <c r="AX13" i="14" s="1"/>
  <c r="BW32" i="1"/>
  <c r="AY13" i="14" s="1"/>
  <c r="BP34" i="1"/>
  <c r="AR15" i="14" s="1"/>
  <c r="BQ34" i="1"/>
  <c r="AS15" i="14" s="1"/>
  <c r="BR34" i="1"/>
  <c r="AT15" i="14" s="1"/>
  <c r="BS34" i="1"/>
  <c r="AU15" i="14" s="1"/>
  <c r="BT34" i="1"/>
  <c r="AV15" i="14" s="1"/>
  <c r="BU34" i="1"/>
  <c r="AW15" i="14" s="1"/>
  <c r="BV34" i="1"/>
  <c r="AX15" i="14" s="1"/>
  <c r="BW34" i="1"/>
  <c r="AY15" i="14" s="1"/>
  <c r="BP35" i="1"/>
  <c r="AR16" i="14" s="1"/>
  <c r="BQ35" i="1"/>
  <c r="AS16" i="14" s="1"/>
  <c r="BR35" i="1"/>
  <c r="AT16" i="14" s="1"/>
  <c r="BS35" i="1"/>
  <c r="AU16" i="14" s="1"/>
  <c r="BT35" i="1"/>
  <c r="AV16" i="14" s="1"/>
  <c r="BU35" i="1"/>
  <c r="AW16" i="14" s="1"/>
  <c r="BV35" i="1"/>
  <c r="AX16" i="14" s="1"/>
  <c r="BW35" i="1"/>
  <c r="AY16" i="14" s="1"/>
  <c r="BP36" i="1"/>
  <c r="AR17" i="14" s="1"/>
  <c r="BQ36" i="1"/>
  <c r="AS17" i="14" s="1"/>
  <c r="BR36" i="1"/>
  <c r="AT17" i="14" s="1"/>
  <c r="BS36" i="1"/>
  <c r="AU17" i="14" s="1"/>
  <c r="BT36" i="1"/>
  <c r="AV17" i="14" s="1"/>
  <c r="BU36" i="1"/>
  <c r="AW17" i="14" s="1"/>
  <c r="BV36" i="1"/>
  <c r="AX17" i="14" s="1"/>
  <c r="BW36" i="1"/>
  <c r="AY17" i="14" s="1"/>
  <c r="BP38" i="1"/>
  <c r="AR19" i="14" s="1"/>
  <c r="BQ38" i="1"/>
  <c r="AS19" i="14" s="1"/>
  <c r="BR38" i="1"/>
  <c r="AT19" i="14" s="1"/>
  <c r="BS38" i="1"/>
  <c r="AU19" i="14" s="1"/>
  <c r="BT38" i="1"/>
  <c r="AV19" i="14" s="1"/>
  <c r="BU38" i="1"/>
  <c r="AW19" i="14" s="1"/>
  <c r="BV38" i="1"/>
  <c r="AX19" i="14" s="1"/>
  <c r="BW38" i="1"/>
  <c r="AY19" i="14" s="1"/>
  <c r="CL40" i="1"/>
  <c r="BB21" i="14" s="1"/>
  <c r="CN40" i="1"/>
  <c r="BD21" i="14" s="1"/>
  <c r="CP40" i="1"/>
  <c r="BF21" i="14" s="1"/>
  <c r="AF22" i="14"/>
  <c r="AG43" i="1"/>
  <c r="AF43" i="1"/>
  <c r="AE43" i="1"/>
  <c r="AD43" i="1"/>
  <c r="AC43" i="1"/>
  <c r="AB43" i="1"/>
  <c r="BX44" i="1"/>
  <c r="AZ40" i="14" s="1"/>
  <c r="BW44" i="1"/>
  <c r="AY40" i="14" s="1"/>
  <c r="BV44" i="1"/>
  <c r="AX40" i="14" s="1"/>
  <c r="BU44" i="1"/>
  <c r="AW40" i="14"/>
  <c r="BT44" i="1"/>
  <c r="AV40" i="14" s="1"/>
  <c r="BS44" i="1"/>
  <c r="AU40" i="14" s="1"/>
  <c r="BR44" i="1"/>
  <c r="AT40" i="14" s="1"/>
  <c r="BQ44" i="1"/>
  <c r="AS40" i="14" s="1"/>
  <c r="BP44" i="1"/>
  <c r="AR40" i="14" s="1"/>
  <c r="CL44" i="1"/>
  <c r="BB40" i="14" s="1"/>
  <c r="CN44" i="1"/>
  <c r="BD40" i="14" s="1"/>
  <c r="CP44" i="1"/>
  <c r="BF40" i="14" s="1"/>
  <c r="AG48" i="1"/>
  <c r="AF48" i="1"/>
  <c r="AG44" i="14" s="1"/>
  <c r="AE48" i="1"/>
  <c r="AF44" i="14" s="1"/>
  <c r="AD48" i="1"/>
  <c r="AC48" i="1"/>
  <c r="AB48" i="1"/>
  <c r="AC44" i="14" s="1"/>
  <c r="BW49" i="1"/>
  <c r="AY45" i="14" s="1"/>
  <c r="BU49" i="1"/>
  <c r="AW45" i="14" s="1"/>
  <c r="BS49" i="1"/>
  <c r="AU45" i="14" s="1"/>
  <c r="BQ49" i="1"/>
  <c r="AS45" i="14" s="1"/>
  <c r="BC50" i="1"/>
  <c r="AQ46" i="14" s="1"/>
  <c r="BB50" i="1"/>
  <c r="AP46" i="14" s="1"/>
  <c r="BA50" i="1"/>
  <c r="AO46" i="14" s="1"/>
  <c r="AZ50" i="1"/>
  <c r="AN46" i="14" s="1"/>
  <c r="AY50" i="1"/>
  <c r="AM46" i="14" s="1"/>
  <c r="AX50" i="1"/>
  <c r="AL46" i="14" s="1"/>
  <c r="AW50" i="1"/>
  <c r="AK46" i="14" s="1"/>
  <c r="AV50" i="1"/>
  <c r="AJ46" i="14" s="1"/>
  <c r="AU50" i="1"/>
  <c r="AI46" i="14" s="1"/>
  <c r="CR51" i="1"/>
  <c r="BH47" i="14" s="1"/>
  <c r="CP51" i="1"/>
  <c r="BF47" i="14" s="1"/>
  <c r="CN51" i="1"/>
  <c r="BD47" i="14" s="1"/>
  <c r="CL51" i="1"/>
  <c r="BB47" i="14" s="1"/>
  <c r="AG56" i="1"/>
  <c r="AF56" i="1"/>
  <c r="AE56" i="1"/>
  <c r="AF67" i="14" s="1"/>
  <c r="AD56" i="1"/>
  <c r="AE67" i="14" s="1"/>
  <c r="AC56" i="1"/>
  <c r="AB56" i="1"/>
  <c r="BW57" i="1"/>
  <c r="AY68" i="14" s="1"/>
  <c r="BU57" i="1"/>
  <c r="AW68" i="14" s="1"/>
  <c r="BS57" i="1"/>
  <c r="AU68" i="14" s="1"/>
  <c r="BQ57" i="1"/>
  <c r="AS68" i="14" s="1"/>
  <c r="BC58" i="1"/>
  <c r="AQ69" i="14" s="1"/>
  <c r="BB58" i="1"/>
  <c r="AP69" i="14" s="1"/>
  <c r="BA58" i="1"/>
  <c r="AO69" i="14" s="1"/>
  <c r="AZ58" i="1"/>
  <c r="AN69" i="14" s="1"/>
  <c r="AY58" i="1"/>
  <c r="AM69" i="14" s="1"/>
  <c r="AX58" i="1"/>
  <c r="AL69" i="14" s="1"/>
  <c r="AW58" i="1"/>
  <c r="AK69" i="14" s="1"/>
  <c r="AV58" i="1"/>
  <c r="AJ69" i="14" s="1"/>
  <c r="AU58" i="1"/>
  <c r="AI69" i="14" s="1"/>
  <c r="AG60" i="1"/>
  <c r="AH71" i="14" s="1"/>
  <c r="AF60" i="1"/>
  <c r="AG71" i="14" s="1"/>
  <c r="AE60" i="1"/>
  <c r="AD60" i="1"/>
  <c r="AE71" i="14" s="1"/>
  <c r="AC60" i="1"/>
  <c r="AD71" i="14" s="1"/>
  <c r="AB60" i="1"/>
  <c r="AC71" i="14" s="1"/>
  <c r="BC62" i="1"/>
  <c r="AQ73" i="14" s="1"/>
  <c r="BB62" i="1"/>
  <c r="AP73" i="14" s="1"/>
  <c r="BA62" i="1"/>
  <c r="AO73" i="14" s="1"/>
  <c r="AZ62" i="1"/>
  <c r="AN73" i="14" s="1"/>
  <c r="AY62" i="1"/>
  <c r="AM73" i="14" s="1"/>
  <c r="AX62" i="1"/>
  <c r="AL73" i="14" s="1"/>
  <c r="AW62" i="1"/>
  <c r="AK73" i="14" s="1"/>
  <c r="AV62" i="1"/>
  <c r="AJ73" i="14" s="1"/>
  <c r="AU62" i="1"/>
  <c r="AI73" i="14" s="1"/>
  <c r="AG64" i="1"/>
  <c r="AF64" i="1"/>
  <c r="AE64" i="1"/>
  <c r="AD64" i="1"/>
  <c r="AE75" i="14" s="1"/>
  <c r="AC64" i="1"/>
  <c r="AB64" i="1"/>
  <c r="AG67" i="1"/>
  <c r="AF67" i="1"/>
  <c r="AE67" i="1"/>
  <c r="AF78" i="14" s="1"/>
  <c r="AD67" i="1"/>
  <c r="AC67" i="1"/>
  <c r="AB67" i="1"/>
  <c r="AG71" i="1"/>
  <c r="AF71" i="1"/>
  <c r="AE71" i="1"/>
  <c r="AD71" i="1"/>
  <c r="AC71" i="1"/>
  <c r="AB71" i="1"/>
  <c r="BW72" i="1"/>
  <c r="AY98" i="14" s="1"/>
  <c r="BU72" i="1"/>
  <c r="AW98" i="14" s="1"/>
  <c r="BS72" i="1"/>
  <c r="AU98" i="14" s="1"/>
  <c r="BQ72" i="1"/>
  <c r="AS98" i="14" s="1"/>
  <c r="BC73" i="1"/>
  <c r="AQ99" i="14" s="1"/>
  <c r="BB73" i="1"/>
  <c r="AP99" i="14" s="1"/>
  <c r="BA73" i="1"/>
  <c r="AO99" i="14" s="1"/>
  <c r="AZ73" i="1"/>
  <c r="AN99" i="14" s="1"/>
  <c r="AY73" i="1"/>
  <c r="AM99" i="14" s="1"/>
  <c r="AX73" i="1"/>
  <c r="AL99" i="14" s="1"/>
  <c r="AW73" i="1"/>
  <c r="AK99" i="14" s="1"/>
  <c r="AV73" i="1"/>
  <c r="AJ99" i="14" s="1"/>
  <c r="AU73" i="1"/>
  <c r="AI99" i="14" s="1"/>
  <c r="AG75" i="1"/>
  <c r="AH101" i="14" s="1"/>
  <c r="AF75" i="1"/>
  <c r="AG101" i="14" s="1"/>
  <c r="AE75" i="1"/>
  <c r="AF101" i="14" s="1"/>
  <c r="AD75" i="1"/>
  <c r="AE101" i="14" s="1"/>
  <c r="AC75" i="1"/>
  <c r="AD101" i="14"/>
  <c r="AB75" i="1"/>
  <c r="AC101" i="14" s="1"/>
  <c r="AG76" i="1"/>
  <c r="AG46" i="1"/>
  <c r="AF46" i="1"/>
  <c r="BX47" i="1"/>
  <c r="AZ43" i="14" s="1"/>
  <c r="BW47" i="1"/>
  <c r="AY43" i="14" s="1"/>
  <c r="BV47" i="1"/>
  <c r="AX43" i="14"/>
  <c r="BU47" i="1"/>
  <c r="AW43" i="14" s="1"/>
  <c r="BT47" i="1"/>
  <c r="AV43" i="14" s="1"/>
  <c r="BS47" i="1"/>
  <c r="AU43" i="14" s="1"/>
  <c r="BR47" i="1"/>
  <c r="AT43" i="14"/>
  <c r="BQ47" i="1"/>
  <c r="AS43" i="14" s="1"/>
  <c r="BP47" i="1"/>
  <c r="AR43" i="14" s="1"/>
  <c r="BC48" i="1"/>
  <c r="AQ44" i="14" s="1"/>
  <c r="BB48" i="1"/>
  <c r="AP44" i="14" s="1"/>
  <c r="BA48" i="1"/>
  <c r="AO44" i="14" s="1"/>
  <c r="AZ48" i="1"/>
  <c r="AN44" i="14" s="1"/>
  <c r="AY48" i="1"/>
  <c r="AM44" i="14" s="1"/>
  <c r="AX48" i="1"/>
  <c r="AL44" i="14" s="1"/>
  <c r="AW48" i="1"/>
  <c r="AK44" i="14" s="1"/>
  <c r="AV48" i="1"/>
  <c r="AJ44" i="14" s="1"/>
  <c r="AU48" i="1"/>
  <c r="AI44" i="14" s="1"/>
  <c r="AG50" i="1"/>
  <c r="AH46" i="14" s="1"/>
  <c r="AF50" i="1"/>
  <c r="AE50" i="1"/>
  <c r="AF46" i="14" s="1"/>
  <c r="AD50" i="1"/>
  <c r="AE46" i="14" s="1"/>
  <c r="AC50" i="1"/>
  <c r="AD46" i="14" s="1"/>
  <c r="AB50" i="1"/>
  <c r="BX51" i="1"/>
  <c r="AZ47" i="14" s="1"/>
  <c r="BW51" i="1"/>
  <c r="AY47" i="14" s="1"/>
  <c r="BV51" i="1"/>
  <c r="AX47" i="14" s="1"/>
  <c r="BU51" i="1"/>
  <c r="AW47" i="14" s="1"/>
  <c r="BT51" i="1"/>
  <c r="AV47" i="14" s="1"/>
  <c r="BS51" i="1"/>
  <c r="AU47" i="14" s="1"/>
  <c r="BR51" i="1"/>
  <c r="AT47" i="14" s="1"/>
  <c r="BQ51" i="1"/>
  <c r="AS47" i="14" s="1"/>
  <c r="BP51" i="1"/>
  <c r="AR47" i="14" s="1"/>
  <c r="BC52" i="1"/>
  <c r="AQ48" i="14" s="1"/>
  <c r="BB52" i="1"/>
  <c r="AP48" i="14" s="1"/>
  <c r="BA52" i="1"/>
  <c r="AO48" i="14"/>
  <c r="AZ52" i="1"/>
  <c r="AN48" i="14" s="1"/>
  <c r="AY52" i="1"/>
  <c r="AM48" i="14" s="1"/>
  <c r="AX52" i="1"/>
  <c r="AL48" i="14" s="1"/>
  <c r="AW52" i="1"/>
  <c r="AK48" i="14" s="1"/>
  <c r="AV52" i="1"/>
  <c r="AJ48" i="14" s="1"/>
  <c r="AU52" i="1"/>
  <c r="AI48" i="14" s="1"/>
  <c r="AG54" i="1"/>
  <c r="AF54" i="1"/>
  <c r="AE54" i="1"/>
  <c r="AD54" i="1"/>
  <c r="AE50" i="14" s="1"/>
  <c r="AC54" i="1"/>
  <c r="AB54" i="1"/>
  <c r="AE51" i="14"/>
  <c r="BX55" i="1"/>
  <c r="AZ51" i="14" s="1"/>
  <c r="BW55" i="1"/>
  <c r="AY51" i="14"/>
  <c r="BV55" i="1"/>
  <c r="AX51" i="14" s="1"/>
  <c r="BU55" i="1"/>
  <c r="AW51" i="14" s="1"/>
  <c r="BT55" i="1"/>
  <c r="AV51" i="14" s="1"/>
  <c r="BS55" i="1"/>
  <c r="AU51" i="14" s="1"/>
  <c r="BR55" i="1"/>
  <c r="AT51" i="14" s="1"/>
  <c r="BQ55" i="1"/>
  <c r="AS51" i="14" s="1"/>
  <c r="BP55" i="1"/>
  <c r="AR51" i="14" s="1"/>
  <c r="BC56" i="1"/>
  <c r="AQ67" i="14" s="1"/>
  <c r="BB56" i="1"/>
  <c r="AP67" i="14" s="1"/>
  <c r="BA56" i="1"/>
  <c r="AO67" i="14" s="1"/>
  <c r="AZ56" i="1"/>
  <c r="AN67" i="14" s="1"/>
  <c r="AY56" i="1"/>
  <c r="AM67" i="14" s="1"/>
  <c r="AX56" i="1"/>
  <c r="AL67" i="14" s="1"/>
  <c r="AW56" i="1"/>
  <c r="AK67" i="14"/>
  <c r="AV56" i="1"/>
  <c r="AJ67" i="14" s="1"/>
  <c r="AU56" i="1"/>
  <c r="AI67" i="14" s="1"/>
  <c r="AG58" i="1"/>
  <c r="AF58" i="1"/>
  <c r="AE58" i="1"/>
  <c r="AD58" i="1"/>
  <c r="AC58" i="1"/>
  <c r="AB58" i="1"/>
  <c r="BX59" i="1"/>
  <c r="AZ70" i="14" s="1"/>
  <c r="BW59" i="1"/>
  <c r="AY70" i="14" s="1"/>
  <c r="BV59" i="1"/>
  <c r="AX70" i="14" s="1"/>
  <c r="BU59" i="1"/>
  <c r="AW70" i="14" s="1"/>
  <c r="BT59" i="1"/>
  <c r="AV70" i="14" s="1"/>
  <c r="BS59" i="1"/>
  <c r="AU70" i="14" s="1"/>
  <c r="BR59" i="1"/>
  <c r="AT70" i="14" s="1"/>
  <c r="BQ59" i="1"/>
  <c r="AS70" i="14" s="1"/>
  <c r="BP59" i="1"/>
  <c r="AR70" i="14" s="1"/>
  <c r="BC60" i="1"/>
  <c r="AQ71" i="14" s="1"/>
  <c r="BB60" i="1"/>
  <c r="AP71" i="14" s="1"/>
  <c r="BA60" i="1"/>
  <c r="AO71" i="14" s="1"/>
  <c r="AZ60" i="1"/>
  <c r="AN71" i="14" s="1"/>
  <c r="AY60" i="1"/>
  <c r="AM71" i="14" s="1"/>
  <c r="AX60" i="1"/>
  <c r="AL71" i="14" s="1"/>
  <c r="AW60" i="1"/>
  <c r="AK71" i="14" s="1"/>
  <c r="AV60" i="1"/>
  <c r="AJ71" i="14" s="1"/>
  <c r="AU60" i="1"/>
  <c r="AI71" i="14" s="1"/>
  <c r="BQ61" i="1"/>
  <c r="AS72" i="14" s="1"/>
  <c r="BS61" i="1"/>
  <c r="AU72" i="14" s="1"/>
  <c r="BU61" i="1"/>
  <c r="AW72" i="14" s="1"/>
  <c r="AG62" i="1"/>
  <c r="AF62" i="1"/>
  <c r="AE62" i="1"/>
  <c r="AD62" i="1"/>
  <c r="AC62" i="1"/>
  <c r="AB62" i="1"/>
  <c r="BX63" i="1"/>
  <c r="AZ74" i="14" s="1"/>
  <c r="BW63" i="1"/>
  <c r="AY74" i="14" s="1"/>
  <c r="BV63" i="1"/>
  <c r="AX74" i="14" s="1"/>
  <c r="BU63" i="1"/>
  <c r="AW74" i="14" s="1"/>
  <c r="BT63" i="1"/>
  <c r="AV74" i="14" s="1"/>
  <c r="BS63" i="1"/>
  <c r="AU74" i="14" s="1"/>
  <c r="BR63" i="1"/>
  <c r="AT74" i="14" s="1"/>
  <c r="BQ63" i="1"/>
  <c r="AS74" i="14" s="1"/>
  <c r="BP63" i="1"/>
  <c r="AR74" i="14" s="1"/>
  <c r="BC64" i="1"/>
  <c r="AQ75" i="14" s="1"/>
  <c r="BB64" i="1"/>
  <c r="AP75" i="14" s="1"/>
  <c r="BA64" i="1"/>
  <c r="AO75" i="14" s="1"/>
  <c r="AZ64" i="1"/>
  <c r="AN75" i="14" s="1"/>
  <c r="AY64" i="1"/>
  <c r="AM75" i="14"/>
  <c r="AX64" i="1"/>
  <c r="AL75" i="14" s="1"/>
  <c r="AW64" i="1"/>
  <c r="AK75" i="14" s="1"/>
  <c r="AV64" i="1"/>
  <c r="AJ75" i="14" s="1"/>
  <c r="AU64" i="1"/>
  <c r="AI75" i="14" s="1"/>
  <c r="BQ65" i="1"/>
  <c r="AS76" i="14" s="1"/>
  <c r="BS65" i="1"/>
  <c r="AU76" i="14" s="1"/>
  <c r="BU65" i="1"/>
  <c r="AW76" i="14" s="1"/>
  <c r="AG66" i="1"/>
  <c r="AH77" i="14" s="1"/>
  <c r="AF66" i="1"/>
  <c r="AG77" i="14" s="1"/>
  <c r="AE66" i="1"/>
  <c r="AF77" i="14" s="1"/>
  <c r="AD66" i="1"/>
  <c r="AE77" i="14" s="1"/>
  <c r="AC66" i="1"/>
  <c r="AD77" i="14" s="1"/>
  <c r="AB66" i="1"/>
  <c r="AC77" i="14" s="1"/>
  <c r="BX68" i="1"/>
  <c r="AZ79" i="14" s="1"/>
  <c r="BW68" i="1"/>
  <c r="AY79" i="14" s="1"/>
  <c r="BV68" i="1"/>
  <c r="AX79" i="14" s="1"/>
  <c r="BU68" i="1"/>
  <c r="AW79" i="14" s="1"/>
  <c r="BT68" i="1"/>
  <c r="AV79" i="14" s="1"/>
  <c r="BS68" i="1"/>
  <c r="AU79" i="14" s="1"/>
  <c r="BR68" i="1"/>
  <c r="AT79" i="14" s="1"/>
  <c r="BQ68" i="1"/>
  <c r="AS79" i="14" s="1"/>
  <c r="BP68" i="1"/>
  <c r="AR79" i="14" s="1"/>
  <c r="CR70" i="1"/>
  <c r="BH96" i="14" s="1"/>
  <c r="CP70" i="1"/>
  <c r="BF96" i="14" s="1"/>
  <c r="CN70" i="1"/>
  <c r="BD96" i="14" s="1"/>
  <c r="CL70" i="1"/>
  <c r="BB96" i="14" s="1"/>
  <c r="BR72" i="1"/>
  <c r="AT98" i="14" s="1"/>
  <c r="BV72" i="1"/>
  <c r="AX98" i="14" s="1"/>
  <c r="BX66" i="1"/>
  <c r="AZ77" i="14" s="1"/>
  <c r="BW66" i="1"/>
  <c r="AY77" i="14" s="1"/>
  <c r="BV66" i="1"/>
  <c r="AX77" i="14" s="1"/>
  <c r="BU66" i="1"/>
  <c r="AW77" i="14" s="1"/>
  <c r="BT66" i="1"/>
  <c r="AV77" i="14" s="1"/>
  <c r="BS66" i="1"/>
  <c r="AU77" i="14" s="1"/>
  <c r="BR66" i="1"/>
  <c r="AT77" i="14" s="1"/>
  <c r="BQ66" i="1"/>
  <c r="AS77" i="14" s="1"/>
  <c r="BP66" i="1"/>
  <c r="AR77" i="14" s="1"/>
  <c r="BC67" i="1"/>
  <c r="AQ78" i="14" s="1"/>
  <c r="BB67" i="1"/>
  <c r="AP78" i="14" s="1"/>
  <c r="BA67" i="1"/>
  <c r="AO78" i="14" s="1"/>
  <c r="AZ67" i="1"/>
  <c r="AN78" i="14" s="1"/>
  <c r="AY67" i="1"/>
  <c r="AM78" i="14" s="1"/>
  <c r="AX67" i="1"/>
  <c r="AL78" i="14" s="1"/>
  <c r="AW67" i="1"/>
  <c r="AK78" i="14" s="1"/>
  <c r="AV67" i="1"/>
  <c r="AJ78" i="14" s="1"/>
  <c r="AU67" i="1"/>
  <c r="AI78" i="14" s="1"/>
  <c r="AG69" i="1"/>
  <c r="AF69" i="1"/>
  <c r="AE69" i="1"/>
  <c r="AD69" i="1"/>
  <c r="AC69" i="1"/>
  <c r="AB69" i="1"/>
  <c r="BX70" i="1"/>
  <c r="AZ96" i="14" s="1"/>
  <c r="BW70" i="1"/>
  <c r="AY96" i="14" s="1"/>
  <c r="BV70" i="1"/>
  <c r="AX96" i="14" s="1"/>
  <c r="BU70" i="1"/>
  <c r="AW96" i="14"/>
  <c r="BT70" i="1"/>
  <c r="AV96" i="14" s="1"/>
  <c r="BS70" i="1"/>
  <c r="AU96" i="14" s="1"/>
  <c r="BR70" i="1"/>
  <c r="AT96" i="14" s="1"/>
  <c r="BQ70" i="1"/>
  <c r="AS96" i="14"/>
  <c r="BP70" i="1"/>
  <c r="AR96" i="14" s="1"/>
  <c r="BC71" i="1"/>
  <c r="AQ97" i="14" s="1"/>
  <c r="BB71" i="1"/>
  <c r="AP97" i="14" s="1"/>
  <c r="BA71" i="1"/>
  <c r="AO97" i="14" s="1"/>
  <c r="AZ71" i="1"/>
  <c r="AN97" i="14" s="1"/>
  <c r="AY71" i="1"/>
  <c r="AM97" i="14" s="1"/>
  <c r="AX71" i="1"/>
  <c r="AL97" i="14" s="1"/>
  <c r="AW71" i="1"/>
  <c r="AK97" i="14"/>
  <c r="AV71" i="1"/>
  <c r="AJ97" i="14" s="1"/>
  <c r="AU71" i="1"/>
  <c r="AI97" i="14" s="1"/>
  <c r="AG73" i="1"/>
  <c r="AF73" i="1"/>
  <c r="AE73" i="1"/>
  <c r="AD73" i="1"/>
  <c r="AE99" i="14" s="1"/>
  <c r="AC73" i="1"/>
  <c r="AB73" i="1"/>
  <c r="BX74" i="1"/>
  <c r="AZ100" i="14" s="1"/>
  <c r="BW74" i="1"/>
  <c r="AY100" i="14" s="1"/>
  <c r="BV74" i="1"/>
  <c r="AX100" i="14" s="1"/>
  <c r="BU74" i="1"/>
  <c r="AW100" i="14" s="1"/>
  <c r="BT74" i="1"/>
  <c r="AV100" i="14" s="1"/>
  <c r="BS74" i="1"/>
  <c r="AU100" i="14" s="1"/>
  <c r="BR74" i="1"/>
  <c r="AT100" i="14" s="1"/>
  <c r="BQ74" i="1"/>
  <c r="AS100" i="14" s="1"/>
  <c r="BP74" i="1"/>
  <c r="AR100" i="14" s="1"/>
  <c r="BX77" i="1"/>
  <c r="AZ103" i="14" s="1"/>
  <c r="BW77" i="1"/>
  <c r="AY103" i="14" s="1"/>
  <c r="BV77" i="1"/>
  <c r="AX103" i="14" s="1"/>
  <c r="BU77" i="1"/>
  <c r="AW103" i="14" s="1"/>
  <c r="BT77" i="1"/>
  <c r="AV103" i="14" s="1"/>
  <c r="BS77" i="1"/>
  <c r="AU103" i="14" s="1"/>
  <c r="BR77" i="1"/>
  <c r="AT103" i="14" s="1"/>
  <c r="BQ77" i="1"/>
  <c r="AS103" i="14" s="1"/>
  <c r="BP77" i="1"/>
  <c r="AR103" i="14" s="1"/>
  <c r="AG78" i="1"/>
  <c r="AF78" i="1"/>
  <c r="AE78" i="1"/>
  <c r="AF104" i="14" s="1"/>
  <c r="AD78" i="1"/>
  <c r="AE104" i="14" s="1"/>
  <c r="AC78" i="1"/>
  <c r="AB78" i="1"/>
  <c r="BX79" i="1"/>
  <c r="AZ105" i="14" s="1"/>
  <c r="BW79" i="1"/>
  <c r="AY105" i="14" s="1"/>
  <c r="BV79" i="1"/>
  <c r="AX105" i="14" s="1"/>
  <c r="BU79" i="1"/>
  <c r="AW105" i="14" s="1"/>
  <c r="BT79" i="1"/>
  <c r="AV105" i="14" s="1"/>
  <c r="BS79" i="1"/>
  <c r="AU105" i="14" s="1"/>
  <c r="BR79" i="1"/>
  <c r="AT105" i="14" s="1"/>
  <c r="BQ79" i="1"/>
  <c r="AS105" i="14" s="1"/>
  <c r="BP79" i="1"/>
  <c r="AR105" i="14" s="1"/>
  <c r="CS67" i="1"/>
  <c r="BI78" i="14" s="1"/>
  <c r="CR67" i="1"/>
  <c r="BH78" i="14" s="1"/>
  <c r="CQ67" i="1"/>
  <c r="BG78" i="14" s="1"/>
  <c r="CP67" i="1"/>
  <c r="BF78" i="14" s="1"/>
  <c r="CO67" i="1"/>
  <c r="BE78" i="14" s="1"/>
  <c r="CN67" i="1"/>
  <c r="BD78" i="14" s="1"/>
  <c r="CM67" i="1"/>
  <c r="BC78" i="14" s="1"/>
  <c r="CL67" i="1"/>
  <c r="BB78" i="14" s="1"/>
  <c r="CK67" i="1"/>
  <c r="BA78" i="14" s="1"/>
  <c r="CS69" i="1"/>
  <c r="BI95" i="14" s="1"/>
  <c r="CR69" i="1"/>
  <c r="BH95" i="14" s="1"/>
  <c r="CQ69" i="1"/>
  <c r="BG95" i="14" s="1"/>
  <c r="CP69" i="1"/>
  <c r="BF95" i="14" s="1"/>
  <c r="CO69" i="1"/>
  <c r="BE95" i="14" s="1"/>
  <c r="CN69" i="1"/>
  <c r="BD95" i="14" s="1"/>
  <c r="CM69" i="1"/>
  <c r="BC95" i="14" s="1"/>
  <c r="CL69" i="1"/>
  <c r="BB95" i="14" s="1"/>
  <c r="CK69" i="1"/>
  <c r="BA95" i="14" s="1"/>
  <c r="BZ80" i="1"/>
  <c r="CI80" i="1" s="1"/>
  <c r="CT80" i="1"/>
  <c r="CP80" i="1" s="1"/>
  <c r="BF106" i="14" s="1"/>
  <c r="CT78" i="1"/>
  <c r="CM78" i="1" s="1"/>
  <c r="BC104" i="14" s="1"/>
  <c r="BC76" i="1"/>
  <c r="AQ102" i="14" s="1"/>
  <c r="BB76" i="1"/>
  <c r="AP102" i="14" s="1"/>
  <c r="BA76" i="1"/>
  <c r="AO102" i="14" s="1"/>
  <c r="AZ76" i="1"/>
  <c r="AN102" i="14" s="1"/>
  <c r="AY76" i="1"/>
  <c r="AM102" i="14"/>
  <c r="AX76" i="1"/>
  <c r="AL102" i="14" s="1"/>
  <c r="AW76" i="1"/>
  <c r="AK102" i="14" s="1"/>
  <c r="AV76" i="1"/>
  <c r="AJ102" i="14" s="1"/>
  <c r="AU76" i="1"/>
  <c r="AI102" i="14"/>
  <c r="BX80" i="1"/>
  <c r="AZ106" i="14" s="1"/>
  <c r="BW80" i="1"/>
  <c r="AY106" i="14" s="1"/>
  <c r="BV80" i="1"/>
  <c r="AX106" i="14"/>
  <c r="BU80" i="1"/>
  <c r="AW106" i="14" s="1"/>
  <c r="BT80" i="1"/>
  <c r="AV106" i="14" s="1"/>
  <c r="BS80" i="1"/>
  <c r="AU106" i="14" s="1"/>
  <c r="BR80" i="1"/>
  <c r="AT106" i="14" s="1"/>
  <c r="BQ80" i="1"/>
  <c r="AS106" i="14" s="1"/>
  <c r="BP80" i="1"/>
  <c r="AR106" i="14" s="1"/>
  <c r="AG81" i="1"/>
  <c r="AF81" i="1"/>
  <c r="AE81" i="1"/>
  <c r="AF107" i="14" s="1"/>
  <c r="AD81" i="1"/>
  <c r="AC81" i="1"/>
  <c r="AB81" i="1"/>
  <c r="CR80" i="1"/>
  <c r="BH106" i="14" s="1"/>
  <c r="CS80" i="1"/>
  <c r="BI106" i="14" s="1"/>
  <c r="CO80" i="1"/>
  <c r="BE106" i="14" s="1"/>
  <c r="CL18" i="1"/>
  <c r="BB13" i="10" s="1"/>
  <c r="CP18" i="1"/>
  <c r="BF13" i="10" s="1"/>
  <c r="AX18" i="1"/>
  <c r="AL13" i="10" s="1"/>
  <c r="AR18" i="1"/>
  <c r="CT17" i="1"/>
  <c r="CK17" i="1" s="1"/>
  <c r="BA12" i="10" s="1"/>
  <c r="BT18" i="1"/>
  <c r="AV13" i="10" s="1"/>
  <c r="BS17" i="1"/>
  <c r="AU12" i="10" s="1"/>
  <c r="BT17" i="1"/>
  <c r="AV12" i="10" s="1"/>
  <c r="BV17" i="1"/>
  <c r="AX12" i="10" s="1"/>
  <c r="BB17" i="1"/>
  <c r="AP12" i="10" s="1"/>
  <c r="BA17" i="1"/>
  <c r="AO12" i="10" s="1"/>
  <c r="AY17" i="1"/>
  <c r="AM12" i="10" s="1"/>
  <c r="AW17" i="1"/>
  <c r="AK12" i="10" s="1"/>
  <c r="AZ17" i="1"/>
  <c r="AN12" i="10" s="1"/>
  <c r="AZ18" i="1"/>
  <c r="AN13" i="10" s="1"/>
  <c r="AV18" i="1"/>
  <c r="AJ13" i="10" s="1"/>
  <c r="Z71" i="1"/>
  <c r="V71" i="1"/>
  <c r="W71" i="1"/>
  <c r="Y75" i="1"/>
  <c r="Z75" i="1"/>
  <c r="V75" i="1"/>
  <c r="S75" i="1"/>
  <c r="W75" i="1"/>
  <c r="Y79" i="1"/>
  <c r="Z79" i="1"/>
  <c r="V79" i="1"/>
  <c r="S79" i="1"/>
  <c r="W79" i="1"/>
  <c r="AR22" i="1"/>
  <c r="AP22" i="1"/>
  <c r="AT24" i="1"/>
  <c r="AR24" i="1"/>
  <c r="AN24" i="1"/>
  <c r="AL24" i="1"/>
  <c r="AT27" i="1"/>
  <c r="AN27" i="1"/>
  <c r="AL27" i="1"/>
  <c r="AT30" i="1"/>
  <c r="AR30" i="1"/>
  <c r="AP30" i="1"/>
  <c r="AN30" i="1"/>
  <c r="AL30" i="1"/>
  <c r="AT32" i="1"/>
  <c r="AR32" i="1"/>
  <c r="AP32" i="1"/>
  <c r="AN32" i="1"/>
  <c r="AL32" i="1"/>
  <c r="AT35" i="1"/>
  <c r="AR35" i="1"/>
  <c r="AP35" i="1"/>
  <c r="AN35" i="1"/>
  <c r="AL35" i="1"/>
  <c r="BO36" i="1"/>
  <c r="BH36" i="1"/>
  <c r="BG36" i="1"/>
  <c r="BK36" i="1"/>
  <c r="BO39" i="1"/>
  <c r="BL39" i="1"/>
  <c r="BH39" i="1"/>
  <c r="BG39" i="1"/>
  <c r="BK39" i="1"/>
  <c r="BO42" i="1"/>
  <c r="BL42" i="1"/>
  <c r="BH42" i="1"/>
  <c r="BK42" i="1"/>
  <c r="BO44" i="1"/>
  <c r="BL44" i="1"/>
  <c r="BH44" i="1"/>
  <c r="BG44" i="1"/>
  <c r="BK44" i="1"/>
  <c r="BH47" i="1"/>
  <c r="BG47" i="1"/>
  <c r="BK47" i="1"/>
  <c r="BG50" i="1"/>
  <c r="BH52" i="1"/>
  <c r="BO55" i="1"/>
  <c r="BL55" i="1"/>
  <c r="BH55" i="1"/>
  <c r="BG55" i="1"/>
  <c r="BK55" i="1"/>
  <c r="BO58" i="1"/>
  <c r="BL58" i="1"/>
  <c r="BH58" i="1"/>
  <c r="BG58" i="1"/>
  <c r="BK58" i="1"/>
  <c r="BO60" i="1"/>
  <c r="BL60" i="1"/>
  <c r="BH60" i="1"/>
  <c r="BG60" i="1"/>
  <c r="BK60" i="1"/>
  <c r="BO63" i="1"/>
  <c r="BL63" i="1"/>
  <c r="BH63" i="1"/>
  <c r="BG63" i="1"/>
  <c r="BK63" i="1"/>
  <c r="BO66" i="1"/>
  <c r="BL66" i="1"/>
  <c r="BH66" i="1"/>
  <c r="BG66" i="1"/>
  <c r="BK66" i="1"/>
  <c r="BO68" i="1"/>
  <c r="BL68" i="1"/>
  <c r="BH68" i="1"/>
  <c r="BG68" i="1"/>
  <c r="BK68" i="1"/>
  <c r="BL71" i="1"/>
  <c r="BH71" i="1"/>
  <c r="BG71" i="1"/>
  <c r="BO74" i="1"/>
  <c r="BL74" i="1"/>
  <c r="BH74" i="1"/>
  <c r="BG74" i="1"/>
  <c r="BK74" i="1"/>
  <c r="BO77" i="1"/>
  <c r="BL77" i="1"/>
  <c r="BG77" i="1"/>
  <c r="BK77" i="1"/>
  <c r="BO79" i="1"/>
  <c r="BL79" i="1"/>
  <c r="BH79" i="1"/>
  <c r="BG79" i="1"/>
  <c r="BK79" i="1"/>
  <c r="Y43" i="1"/>
  <c r="Z43" i="1"/>
  <c r="V43" i="1"/>
  <c r="S43" i="1"/>
  <c r="W43" i="1"/>
  <c r="Y47" i="1"/>
  <c r="Z47" i="1"/>
  <c r="V47" i="1"/>
  <c r="S47" i="1"/>
  <c r="W47" i="1"/>
  <c r="Y51" i="1"/>
  <c r="Z51" i="1"/>
  <c r="V51" i="1"/>
  <c r="S51" i="1"/>
  <c r="W51" i="1"/>
  <c r="Y55" i="1"/>
  <c r="Z55" i="1"/>
  <c r="V55" i="1"/>
  <c r="S55" i="1"/>
  <c r="W55" i="1"/>
  <c r="Y59" i="1"/>
  <c r="Z59" i="1"/>
  <c r="V59" i="1"/>
  <c r="S59" i="1"/>
  <c r="W59" i="1"/>
  <c r="Y63" i="1"/>
  <c r="Z63" i="1"/>
  <c r="V63" i="1"/>
  <c r="S63" i="1"/>
  <c r="W63" i="1"/>
  <c r="Y67" i="1"/>
  <c r="Z67" i="1"/>
  <c r="V67" i="1"/>
  <c r="S67" i="1"/>
  <c r="W67" i="1"/>
  <c r="X71" i="1"/>
  <c r="U79" i="1"/>
  <c r="U75" i="1"/>
  <c r="U71" i="1"/>
  <c r="U67" i="1"/>
  <c r="U63" i="1"/>
  <c r="U59" i="1"/>
  <c r="U55" i="1"/>
  <c r="U51" i="1"/>
  <c r="U47" i="1"/>
  <c r="U43" i="1"/>
  <c r="BI79" i="1"/>
  <c r="BI77" i="1"/>
  <c r="BI74" i="1"/>
  <c r="BI71" i="1"/>
  <c r="BI68" i="1"/>
  <c r="BI66" i="1"/>
  <c r="BI63" i="1"/>
  <c r="BI60" i="1"/>
  <c r="BI58" i="1"/>
  <c r="BI55" i="1"/>
  <c r="BI47" i="1"/>
  <c r="BI44" i="1"/>
  <c r="BI42" i="1"/>
  <c r="BI39" i="1"/>
  <c r="BI36" i="1"/>
  <c r="AK22" i="1"/>
  <c r="AO22" i="1"/>
  <c r="AS22" i="1"/>
  <c r="BO22" i="1"/>
  <c r="BF22" i="1"/>
  <c r="BJ22" i="1"/>
  <c r="BN22" i="1"/>
  <c r="BG22" i="1"/>
  <c r="BK22" i="1"/>
  <c r="AK24" i="1"/>
  <c r="AS24" i="1"/>
  <c r="BO24" i="1"/>
  <c r="BH24" i="1"/>
  <c r="BL24" i="1"/>
  <c r="BG24" i="1"/>
  <c r="BK24" i="1"/>
  <c r="AO27" i="1"/>
  <c r="AS27" i="1"/>
  <c r="BO27" i="1"/>
  <c r="BF27" i="1"/>
  <c r="BJ27" i="1"/>
  <c r="BN27" i="1"/>
  <c r="BG27" i="1"/>
  <c r="BK27" i="1"/>
  <c r="AK30" i="1"/>
  <c r="AO30" i="1"/>
  <c r="AS30" i="1"/>
  <c r="BO30" i="1"/>
  <c r="BG30" i="1"/>
  <c r="BK30" i="1"/>
  <c r="AK32" i="1"/>
  <c r="AO32" i="1"/>
  <c r="AS32" i="1"/>
  <c r="BO32" i="1"/>
  <c r="BF32" i="1"/>
  <c r="BJ32" i="1"/>
  <c r="BN32" i="1"/>
  <c r="BG32" i="1"/>
  <c r="BK32" i="1"/>
  <c r="AK35" i="1"/>
  <c r="AO35" i="1"/>
  <c r="AS35" i="1"/>
  <c r="BO35" i="1"/>
  <c r="BH35" i="1"/>
  <c r="BL35" i="1"/>
  <c r="BG35" i="1"/>
  <c r="BK35" i="1"/>
  <c r="BF36" i="1"/>
  <c r="BN36" i="1"/>
  <c r="BO38" i="1"/>
  <c r="BL38" i="1"/>
  <c r="BH38" i="1"/>
  <c r="BG38" i="1"/>
  <c r="BK38" i="1"/>
  <c r="BF39" i="1"/>
  <c r="BN39" i="1"/>
  <c r="BO40" i="1"/>
  <c r="BL40" i="1"/>
  <c r="BH40" i="1"/>
  <c r="BG40" i="1"/>
  <c r="BK40" i="1"/>
  <c r="BF42" i="1"/>
  <c r="BN42" i="1"/>
  <c r="BO43" i="1"/>
  <c r="BL43" i="1"/>
  <c r="BH43" i="1"/>
  <c r="BG43" i="1"/>
  <c r="BK43" i="1"/>
  <c r="BF44" i="1"/>
  <c r="BN44" i="1"/>
  <c r="BO46" i="1"/>
  <c r="BL46" i="1"/>
  <c r="BH46" i="1"/>
  <c r="BG46" i="1"/>
  <c r="BK46" i="1"/>
  <c r="BF47" i="1"/>
  <c r="BN47" i="1"/>
  <c r="BO48" i="1"/>
  <c r="BL48" i="1"/>
  <c r="BH48" i="1"/>
  <c r="BG48" i="1"/>
  <c r="BK48" i="1"/>
  <c r="BO51" i="1"/>
  <c r="BK51" i="1"/>
  <c r="BO54" i="1"/>
  <c r="BL54" i="1"/>
  <c r="BH54" i="1"/>
  <c r="BG54" i="1"/>
  <c r="BK54" i="1"/>
  <c r="BF55" i="1"/>
  <c r="BN55" i="1"/>
  <c r="BO56" i="1"/>
  <c r="BL56" i="1"/>
  <c r="BH56" i="1"/>
  <c r="BG56" i="1"/>
  <c r="BK56" i="1"/>
  <c r="BF58" i="1"/>
  <c r="BN58" i="1"/>
  <c r="BO59" i="1"/>
  <c r="BL59" i="1"/>
  <c r="BH59" i="1"/>
  <c r="BG59" i="1"/>
  <c r="BK59" i="1"/>
  <c r="BF60" i="1"/>
  <c r="BN60" i="1"/>
  <c r="BO62" i="1"/>
  <c r="BL62" i="1"/>
  <c r="BH62" i="1"/>
  <c r="BG62" i="1"/>
  <c r="BK62" i="1"/>
  <c r="BF63" i="1"/>
  <c r="BN63" i="1"/>
  <c r="BO64" i="1"/>
  <c r="BL64" i="1"/>
  <c r="BH64" i="1"/>
  <c r="BG64" i="1"/>
  <c r="BK64" i="1"/>
  <c r="BF66" i="1"/>
  <c r="BN66" i="1"/>
  <c r="BO67" i="1"/>
  <c r="BL67" i="1"/>
  <c r="BH67" i="1"/>
  <c r="BG67" i="1"/>
  <c r="BK67" i="1"/>
  <c r="BF68" i="1"/>
  <c r="BN68" i="1"/>
  <c r="BO70" i="1"/>
  <c r="BL70" i="1"/>
  <c r="BH70" i="1"/>
  <c r="BG70" i="1"/>
  <c r="BK70" i="1"/>
  <c r="BF71" i="1"/>
  <c r="BN71" i="1"/>
  <c r="BO73" i="1"/>
  <c r="BL73" i="1"/>
  <c r="BH73" i="1"/>
  <c r="BG73" i="1"/>
  <c r="BK73" i="1"/>
  <c r="BF74" i="1"/>
  <c r="BN74" i="1"/>
  <c r="BO76" i="1"/>
  <c r="BL76" i="1"/>
  <c r="BH76" i="1"/>
  <c r="BG76" i="1"/>
  <c r="BK76" i="1"/>
  <c r="BF77" i="1"/>
  <c r="BN77" i="1"/>
  <c r="BF79" i="1"/>
  <c r="BN79" i="1"/>
  <c r="BO80" i="1"/>
  <c r="BL80" i="1"/>
  <c r="BH80" i="1"/>
  <c r="BG80" i="1"/>
  <c r="BK80" i="1"/>
  <c r="BO17" i="1"/>
  <c r="Y41" i="1"/>
  <c r="Z41" i="1"/>
  <c r="V41" i="1"/>
  <c r="S41" i="1"/>
  <c r="W41" i="1"/>
  <c r="T43" i="1"/>
  <c r="Y45" i="1"/>
  <c r="Z45" i="1"/>
  <c r="V45" i="1"/>
  <c r="S45" i="1"/>
  <c r="W45" i="1"/>
  <c r="T47" i="1"/>
  <c r="Y49" i="1"/>
  <c r="Z49" i="1"/>
  <c r="V49" i="1"/>
  <c r="S49" i="1"/>
  <c r="W49" i="1"/>
  <c r="T51" i="1"/>
  <c r="Y53" i="1"/>
  <c r="Z53" i="1"/>
  <c r="V53" i="1"/>
  <c r="S53" i="1"/>
  <c r="W53" i="1"/>
  <c r="T55" i="1"/>
  <c r="Y57" i="1"/>
  <c r="Z57" i="1"/>
  <c r="V57" i="1"/>
  <c r="S57" i="1"/>
  <c r="W57" i="1"/>
  <c r="T59" i="1"/>
  <c r="Y61" i="1"/>
  <c r="Z61" i="1"/>
  <c r="V61" i="1"/>
  <c r="S61" i="1"/>
  <c r="W61" i="1"/>
  <c r="T63" i="1"/>
  <c r="Y65" i="1"/>
  <c r="Z65" i="1"/>
  <c r="V65" i="1"/>
  <c r="S65" i="1"/>
  <c r="W65" i="1"/>
  <c r="T67" i="1"/>
  <c r="Y69" i="1"/>
  <c r="Z69" i="1"/>
  <c r="V69" i="1"/>
  <c r="S69" i="1"/>
  <c r="W69" i="1"/>
  <c r="T71" i="1"/>
  <c r="Y73" i="1"/>
  <c r="Z73" i="1"/>
  <c r="V73" i="1"/>
  <c r="S73" i="1"/>
  <c r="W73" i="1"/>
  <c r="T75" i="1"/>
  <c r="Y77" i="1"/>
  <c r="Z77" i="1"/>
  <c r="V77" i="1"/>
  <c r="S77" i="1"/>
  <c r="W77" i="1"/>
  <c r="T79" i="1"/>
  <c r="Y81" i="1"/>
  <c r="Z81" i="1"/>
  <c r="V81" i="1"/>
  <c r="S81" i="1"/>
  <c r="W81" i="1"/>
  <c r="AU18" i="1"/>
  <c r="AI13" i="10" s="1"/>
  <c r="AW18" i="1"/>
  <c r="AK13" i="10" s="1"/>
  <c r="AY18" i="1"/>
  <c r="AM13" i="10" s="1"/>
  <c r="BA18" i="1"/>
  <c r="AO13" i="10" s="1"/>
  <c r="BC18" i="1"/>
  <c r="AQ13" i="10" s="1"/>
  <c r="AU19" i="1"/>
  <c r="AI14" i="10" s="1"/>
  <c r="AV19" i="1"/>
  <c r="AJ14" i="10" s="1"/>
  <c r="AW19" i="1"/>
  <c r="AK14" i="10" s="1"/>
  <c r="AX19" i="1"/>
  <c r="AL14" i="10" s="1"/>
  <c r="AY19" i="1"/>
  <c r="AM14" i="10" s="1"/>
  <c r="AZ19" i="1"/>
  <c r="AN14" i="10" s="1"/>
  <c r="BA19" i="1"/>
  <c r="AO14" i="10" s="1"/>
  <c r="BB19" i="1"/>
  <c r="AP14" i="10" s="1"/>
  <c r="AC20" i="1"/>
  <c r="AU24" i="1"/>
  <c r="AI19" i="10" s="1"/>
  <c r="AV24" i="1"/>
  <c r="AJ19" i="10" s="1"/>
  <c r="AW24" i="1"/>
  <c r="AK19" i="10" s="1"/>
  <c r="AX24" i="1"/>
  <c r="AL19" i="10" s="1"/>
  <c r="AY24" i="1"/>
  <c r="AM19" i="10" s="1"/>
  <c r="AZ24" i="1"/>
  <c r="AN19" i="10" s="1"/>
  <c r="BA24" i="1"/>
  <c r="AO19" i="10" s="1"/>
  <c r="BB24" i="1"/>
  <c r="AP19" i="10" s="1"/>
  <c r="AC25" i="1"/>
  <c r="AU27" i="1"/>
  <c r="AI22" i="10" s="1"/>
  <c r="AV27" i="1"/>
  <c r="AJ22" i="10" s="1"/>
  <c r="AW27" i="1"/>
  <c r="AK22" i="10" s="1"/>
  <c r="AX27" i="1"/>
  <c r="AL22" i="10" s="1"/>
  <c r="AY27" i="1"/>
  <c r="AM22" i="10" s="1"/>
  <c r="AZ27" i="1"/>
  <c r="AN22" i="10" s="1"/>
  <c r="BA27" i="1"/>
  <c r="AO22" i="10" s="1"/>
  <c r="BB27" i="1"/>
  <c r="AP22" i="10" s="1"/>
  <c r="AD17" i="14"/>
  <c r="BC40" i="1"/>
  <c r="AQ21" i="14" s="1"/>
  <c r="BB40" i="1"/>
  <c r="AP21" i="14" s="1"/>
  <c r="BA40" i="1"/>
  <c r="AO21" i="14" s="1"/>
  <c r="AZ40" i="1"/>
  <c r="AN21" i="14" s="1"/>
  <c r="AY40" i="1"/>
  <c r="AM21" i="14" s="1"/>
  <c r="AX40" i="1"/>
  <c r="AL21" i="14" s="1"/>
  <c r="AW40" i="1"/>
  <c r="AK21" i="14" s="1"/>
  <c r="AV40" i="1"/>
  <c r="AJ21" i="14" s="1"/>
  <c r="AU40" i="1"/>
  <c r="AI21" i="14" s="1"/>
  <c r="BC42" i="1"/>
  <c r="AQ23" i="14" s="1"/>
  <c r="BB42" i="1"/>
  <c r="AP23" i="14" s="1"/>
  <c r="BA42" i="1"/>
  <c r="AO23" i="14" s="1"/>
  <c r="AZ42" i="1"/>
  <c r="AN23" i="14" s="1"/>
  <c r="AY42" i="1"/>
  <c r="AM23" i="14" s="1"/>
  <c r="AX42" i="1"/>
  <c r="AL23" i="14" s="1"/>
  <c r="AW42" i="1"/>
  <c r="AK23" i="14" s="1"/>
  <c r="AV42" i="1"/>
  <c r="AJ23" i="14" s="1"/>
  <c r="AU42" i="1"/>
  <c r="AI23" i="14" s="1"/>
  <c r="BC44" i="1"/>
  <c r="AQ40" i="14" s="1"/>
  <c r="BB44" i="1"/>
  <c r="AP40" i="14" s="1"/>
  <c r="BA44" i="1"/>
  <c r="AO40" i="14" s="1"/>
  <c r="AZ44" i="1"/>
  <c r="AN40" i="14" s="1"/>
  <c r="AY44" i="1"/>
  <c r="AM40" i="14" s="1"/>
  <c r="AX44" i="1"/>
  <c r="AL40" i="14" s="1"/>
  <c r="AW44" i="1"/>
  <c r="AK40" i="14" s="1"/>
  <c r="AV44" i="1"/>
  <c r="AJ40" i="14" s="1"/>
  <c r="AU44" i="1"/>
  <c r="AI40" i="14" s="1"/>
  <c r="AE46" i="1"/>
  <c r="AD46" i="1"/>
  <c r="AC46" i="1"/>
  <c r="AB46" i="1"/>
  <c r="BC51" i="1"/>
  <c r="AQ47" i="14" s="1"/>
  <c r="BB51" i="1"/>
  <c r="AP47" i="14" s="1"/>
  <c r="BA51" i="1"/>
  <c r="AO47" i="14" s="1"/>
  <c r="AZ51" i="1"/>
  <c r="AN47" i="14" s="1"/>
  <c r="AY51" i="1"/>
  <c r="AM47" i="14" s="1"/>
  <c r="AX51" i="1"/>
  <c r="AL47" i="14" s="1"/>
  <c r="AW51" i="1"/>
  <c r="AK47" i="14" s="1"/>
  <c r="AV51" i="1"/>
  <c r="AJ47" i="14" s="1"/>
  <c r="AU51" i="1"/>
  <c r="AI47" i="14" s="1"/>
  <c r="CR52" i="1"/>
  <c r="BH48" i="14" s="1"/>
  <c r="CP52" i="1"/>
  <c r="BF48" i="14" s="1"/>
  <c r="CN52" i="1"/>
  <c r="BD48" i="14" s="1"/>
  <c r="CL52" i="1"/>
  <c r="BB48" i="14" s="1"/>
  <c r="BX56" i="1"/>
  <c r="AZ67" i="14" s="1"/>
  <c r="BW56" i="1"/>
  <c r="AY67" i="14" s="1"/>
  <c r="BV56" i="1"/>
  <c r="AX67" i="14" s="1"/>
  <c r="BU56" i="1"/>
  <c r="AW67" i="14" s="1"/>
  <c r="BT56" i="1"/>
  <c r="AV67" i="14" s="1"/>
  <c r="BS56" i="1"/>
  <c r="AU67" i="14" s="1"/>
  <c r="BR56" i="1"/>
  <c r="AT67" i="14" s="1"/>
  <c r="BQ56" i="1"/>
  <c r="AS67" i="14" s="1"/>
  <c r="BP56" i="1"/>
  <c r="AR67" i="14" s="1"/>
  <c r="AG57" i="1"/>
  <c r="AE57" i="1"/>
  <c r="AF68" i="14" s="1"/>
  <c r="AC57" i="1"/>
  <c r="AF57" i="1"/>
  <c r="AG68" i="14" s="1"/>
  <c r="AB57" i="1"/>
  <c r="BC79" i="1"/>
  <c r="AQ105" i="14" s="1"/>
  <c r="BB79" i="1"/>
  <c r="AP105" i="14" s="1"/>
  <c r="BA79" i="1"/>
  <c r="AO105" i="14" s="1"/>
  <c r="AZ79" i="1"/>
  <c r="AN105" i="14" s="1"/>
  <c r="AY79" i="1"/>
  <c r="AM105" i="14" s="1"/>
  <c r="AX79" i="1"/>
  <c r="AL105" i="14" s="1"/>
  <c r="AW79" i="1"/>
  <c r="AK105" i="14" s="1"/>
  <c r="AV79" i="1"/>
  <c r="AJ105" i="14" s="1"/>
  <c r="AU79" i="1"/>
  <c r="AI105" i="14" s="1"/>
  <c r="BC30" i="1"/>
  <c r="AQ11" i="14" s="1"/>
  <c r="BB30" i="1"/>
  <c r="AP11" i="14" s="1"/>
  <c r="AB31" i="1"/>
  <c r="BC31" i="1"/>
  <c r="AQ12" i="14" s="1"/>
  <c r="BB31" i="1"/>
  <c r="AP12" i="14" s="1"/>
  <c r="BA31" i="1"/>
  <c r="AO12" i="14" s="1"/>
  <c r="AZ31" i="1"/>
  <c r="AN12" i="14" s="1"/>
  <c r="AY31" i="1"/>
  <c r="AM12" i="14" s="1"/>
  <c r="AX31" i="1"/>
  <c r="AL12" i="14" s="1"/>
  <c r="AW31" i="1"/>
  <c r="AK12" i="14" s="1"/>
  <c r="AV31" i="1"/>
  <c r="AJ12" i="14" s="1"/>
  <c r="AU31" i="1"/>
  <c r="AI12" i="14" s="1"/>
  <c r="AB32" i="1"/>
  <c r="BC32" i="1"/>
  <c r="AQ13" i="14" s="1"/>
  <c r="BB32" i="1"/>
  <c r="AP13" i="14" s="1"/>
  <c r="BA32" i="1"/>
  <c r="AO13" i="14" s="1"/>
  <c r="AZ32" i="1"/>
  <c r="AN13" i="14" s="1"/>
  <c r="AY32" i="1"/>
  <c r="AM13" i="14" s="1"/>
  <c r="AX32" i="1"/>
  <c r="AL13" i="14" s="1"/>
  <c r="AW32" i="1"/>
  <c r="AK13" i="14" s="1"/>
  <c r="AV32" i="1"/>
  <c r="AJ13" i="14" s="1"/>
  <c r="AU32" i="1"/>
  <c r="AI13" i="14" s="1"/>
  <c r="AD33" i="1"/>
  <c r="AB34" i="1"/>
  <c r="AD34" i="1"/>
  <c r="AF34" i="1"/>
  <c r="BC34" i="1"/>
  <c r="AQ15" i="14" s="1"/>
  <c r="BB34" i="1"/>
  <c r="AP15" i="14" s="1"/>
  <c r="BA34" i="1"/>
  <c r="AO15" i="14" s="1"/>
  <c r="AZ34" i="1"/>
  <c r="AN15" i="14" s="1"/>
  <c r="AY34" i="1"/>
  <c r="AM15" i="14" s="1"/>
  <c r="AX34" i="1"/>
  <c r="AL15" i="14" s="1"/>
  <c r="AW34" i="1"/>
  <c r="AK15" i="14" s="1"/>
  <c r="AV34" i="1"/>
  <c r="AJ15" i="14" s="1"/>
  <c r="AU34" i="1"/>
  <c r="AI15" i="14" s="1"/>
  <c r="AB35" i="1"/>
  <c r="AD35" i="1"/>
  <c r="AF35" i="1"/>
  <c r="BC35" i="1"/>
  <c r="AQ16" i="14" s="1"/>
  <c r="BB35" i="1"/>
  <c r="AP16" i="14" s="1"/>
  <c r="BA35" i="1"/>
  <c r="AO16" i="14" s="1"/>
  <c r="AZ35" i="1"/>
  <c r="AN16" i="14" s="1"/>
  <c r="AY35" i="1"/>
  <c r="AM16" i="14" s="1"/>
  <c r="AX35" i="1"/>
  <c r="AL16" i="14" s="1"/>
  <c r="AW35" i="1"/>
  <c r="AK16" i="14" s="1"/>
  <c r="AV35" i="1"/>
  <c r="AJ16" i="14" s="1"/>
  <c r="AU35" i="1"/>
  <c r="AI16" i="14" s="1"/>
  <c r="AB36" i="1"/>
  <c r="AC17" i="14" s="1"/>
  <c r="AD36" i="1"/>
  <c r="AE17" i="14" s="1"/>
  <c r="AF36" i="1"/>
  <c r="BC36" i="1"/>
  <c r="AQ17" i="14" s="1"/>
  <c r="BB36" i="1"/>
  <c r="AP17" i="14" s="1"/>
  <c r="BA36" i="1"/>
  <c r="AO17" i="14" s="1"/>
  <c r="AZ36" i="1"/>
  <c r="AN17" i="14" s="1"/>
  <c r="AY36" i="1"/>
  <c r="AM17" i="14" s="1"/>
  <c r="AX36" i="1"/>
  <c r="AL17" i="14" s="1"/>
  <c r="AW36" i="1"/>
  <c r="AK17" i="14" s="1"/>
  <c r="AV36" i="1"/>
  <c r="AJ17" i="14" s="1"/>
  <c r="AU36" i="1"/>
  <c r="AI17" i="14" s="1"/>
  <c r="AB37" i="1"/>
  <c r="AD37" i="1"/>
  <c r="AF37" i="1"/>
  <c r="AB38" i="1"/>
  <c r="AC19" i="14" s="1"/>
  <c r="AD38" i="1"/>
  <c r="AF38" i="1"/>
  <c r="BC38" i="1"/>
  <c r="AQ19" i="14" s="1"/>
  <c r="BB38" i="1"/>
  <c r="AP19" i="14" s="1"/>
  <c r="BA38" i="1"/>
  <c r="AO19" i="14" s="1"/>
  <c r="AZ38" i="1"/>
  <c r="AN19" i="14" s="1"/>
  <c r="AY38" i="1"/>
  <c r="AM19" i="14" s="1"/>
  <c r="AX38" i="1"/>
  <c r="AL19" i="14" s="1"/>
  <c r="AW38" i="1"/>
  <c r="AK19" i="14" s="1"/>
  <c r="AV38" i="1"/>
  <c r="AJ19" i="14" s="1"/>
  <c r="AU38" i="1"/>
  <c r="AI19" i="14" s="1"/>
  <c r="AB39" i="1"/>
  <c r="AC20" i="14" s="1"/>
  <c r="AD39" i="1"/>
  <c r="AE20" i="14" s="1"/>
  <c r="AF39" i="1"/>
  <c r="AG20" i="14" s="1"/>
  <c r="BC39" i="1"/>
  <c r="AQ20" i="14" s="1"/>
  <c r="BB39" i="1"/>
  <c r="AP20" i="14" s="1"/>
  <c r="BA39" i="1"/>
  <c r="AO20" i="14" s="1"/>
  <c r="AZ39" i="1"/>
  <c r="AN20" i="14" s="1"/>
  <c r="AY39" i="1"/>
  <c r="AM20" i="14" s="1"/>
  <c r="AX39" i="1"/>
  <c r="AL20" i="14" s="1"/>
  <c r="AW39" i="1"/>
  <c r="AK20" i="14" s="1"/>
  <c r="AV39" i="1"/>
  <c r="AJ20" i="14" s="1"/>
  <c r="AU39" i="1"/>
  <c r="AI20" i="14" s="1"/>
  <c r="AH21" i="14"/>
  <c r="AG21" i="14"/>
  <c r="AE21" i="14"/>
  <c r="AV41" i="1"/>
  <c r="AJ22" i="14" s="1"/>
  <c r="AX41" i="1"/>
  <c r="AL22" i="14" s="1"/>
  <c r="AZ41" i="1"/>
  <c r="AN22" i="14"/>
  <c r="CL41" i="1"/>
  <c r="BB22" i="14" s="1"/>
  <c r="CN41" i="1"/>
  <c r="BD22" i="14" s="1"/>
  <c r="CP41" i="1"/>
  <c r="BF22" i="14" s="1"/>
  <c r="AG42" i="1"/>
  <c r="AH23" i="14" s="1"/>
  <c r="AE42" i="1"/>
  <c r="AF23" i="14" s="1"/>
  <c r="AC42" i="1"/>
  <c r="AD23" i="14" s="1"/>
  <c r="BX43" i="1"/>
  <c r="AZ39" i="14" s="1"/>
  <c r="BW43" i="1"/>
  <c r="AY39" i="14" s="1"/>
  <c r="BV43" i="1"/>
  <c r="AX39" i="14" s="1"/>
  <c r="BU43" i="1"/>
  <c r="AW39" i="14" s="1"/>
  <c r="BT43" i="1"/>
  <c r="AV39" i="14" s="1"/>
  <c r="BS43" i="1"/>
  <c r="AU39" i="14" s="1"/>
  <c r="BR43" i="1"/>
  <c r="AT39" i="14" s="1"/>
  <c r="BQ43" i="1"/>
  <c r="AS39" i="14" s="1"/>
  <c r="BP43" i="1"/>
  <c r="AR39" i="14" s="1"/>
  <c r="CL43" i="1"/>
  <c r="BB39" i="14" s="1"/>
  <c r="CN43" i="1"/>
  <c r="BD39" i="14" s="1"/>
  <c r="CP43" i="1"/>
  <c r="BF39" i="14" s="1"/>
  <c r="AG44" i="1"/>
  <c r="AH40" i="14" s="1"/>
  <c r="AE44" i="1"/>
  <c r="AF40" i="14" s="1"/>
  <c r="AC44" i="1"/>
  <c r="AV45" i="1"/>
  <c r="AJ41" i="14" s="1"/>
  <c r="AX45" i="1"/>
  <c r="AL41" i="14" s="1"/>
  <c r="AZ45" i="1"/>
  <c r="AN41" i="14"/>
  <c r="CL45" i="1"/>
  <c r="BB41" i="14" s="1"/>
  <c r="CN45" i="1"/>
  <c r="BD41" i="14" s="1"/>
  <c r="CP45" i="1"/>
  <c r="BF41" i="14" s="1"/>
  <c r="CR48" i="1"/>
  <c r="BH44" i="14" s="1"/>
  <c r="CP48" i="1"/>
  <c r="BF44" i="14" s="1"/>
  <c r="CN48" i="1"/>
  <c r="BD44" i="14" s="1"/>
  <c r="CL48" i="1"/>
  <c r="BB44" i="14" s="1"/>
  <c r="CK48" i="1"/>
  <c r="BA44" i="14" s="1"/>
  <c r="CR50" i="1"/>
  <c r="BH46" i="14" s="1"/>
  <c r="CP50" i="1"/>
  <c r="BF46" i="14" s="1"/>
  <c r="CN50" i="1"/>
  <c r="BD46" i="14" s="1"/>
  <c r="CL50" i="1"/>
  <c r="BB46" i="14" s="1"/>
  <c r="CM52" i="1"/>
  <c r="BC48" i="14" s="1"/>
  <c r="CQ52" i="1"/>
  <c r="BG48" i="14" s="1"/>
  <c r="BX54" i="1"/>
  <c r="AZ50" i="14" s="1"/>
  <c r="BW54" i="1"/>
  <c r="AY50" i="14" s="1"/>
  <c r="BV54" i="1"/>
  <c r="AX50" i="14" s="1"/>
  <c r="BU54" i="1"/>
  <c r="AW50" i="14" s="1"/>
  <c r="BT54" i="1"/>
  <c r="AV50" i="14" s="1"/>
  <c r="BS54" i="1"/>
  <c r="AU50" i="14" s="1"/>
  <c r="BR54" i="1"/>
  <c r="AT50" i="14" s="1"/>
  <c r="BQ54" i="1"/>
  <c r="AS50" i="14" s="1"/>
  <c r="BP54" i="1"/>
  <c r="AR50" i="14" s="1"/>
  <c r="AG55" i="1"/>
  <c r="AH51" i="14" s="1"/>
  <c r="AE55" i="1"/>
  <c r="AF51" i="14" s="1"/>
  <c r="AC55" i="1"/>
  <c r="AD51" i="14" s="1"/>
  <c r="AF55" i="1"/>
  <c r="AG51" i="14" s="1"/>
  <c r="AB55" i="1"/>
  <c r="AC51" i="14" s="1"/>
  <c r="AD57" i="1"/>
  <c r="AE68" i="14" s="1"/>
  <c r="BX58" i="1"/>
  <c r="AZ69" i="14" s="1"/>
  <c r="BW58" i="1"/>
  <c r="AY69" i="14" s="1"/>
  <c r="BV58" i="1"/>
  <c r="AX69" i="14" s="1"/>
  <c r="BU58" i="1"/>
  <c r="AW69" i="14" s="1"/>
  <c r="BT58" i="1"/>
  <c r="AV69" i="14" s="1"/>
  <c r="BS58" i="1"/>
  <c r="AU69" i="14" s="1"/>
  <c r="BR58" i="1"/>
  <c r="AT69" i="14" s="1"/>
  <c r="BQ58" i="1"/>
  <c r="AS69" i="14" s="1"/>
  <c r="BP58" i="1"/>
  <c r="AR69" i="14" s="1"/>
  <c r="AG59" i="1"/>
  <c r="AE59" i="1"/>
  <c r="AC59" i="1"/>
  <c r="AD70" i="14" s="1"/>
  <c r="AF59" i="1"/>
  <c r="AB59" i="1"/>
  <c r="BX71" i="1"/>
  <c r="AZ97" i="14" s="1"/>
  <c r="BW71" i="1"/>
  <c r="AY97" i="14" s="1"/>
  <c r="BV71" i="1"/>
  <c r="AX97" i="14" s="1"/>
  <c r="BU71" i="1"/>
  <c r="AW97" i="14" s="1"/>
  <c r="BT71" i="1"/>
  <c r="AV97" i="14" s="1"/>
  <c r="BS71" i="1"/>
  <c r="AU97" i="14" s="1"/>
  <c r="BR71" i="1"/>
  <c r="AT97" i="14" s="1"/>
  <c r="BQ71" i="1"/>
  <c r="AS97" i="14" s="1"/>
  <c r="BP71" i="1"/>
  <c r="AR97" i="14" s="1"/>
  <c r="AG49" i="1"/>
  <c r="AH45" i="14" s="1"/>
  <c r="AE49" i="1"/>
  <c r="AC49" i="1"/>
  <c r="BX50" i="1"/>
  <c r="AZ46" i="14" s="1"/>
  <c r="BW50" i="1"/>
  <c r="AY46" i="14" s="1"/>
  <c r="BV50" i="1"/>
  <c r="AX46" i="14" s="1"/>
  <c r="BU50" i="1"/>
  <c r="AW46" i="14" s="1"/>
  <c r="BT50" i="1"/>
  <c r="AV46" i="14" s="1"/>
  <c r="BS50" i="1"/>
  <c r="AU46" i="14" s="1"/>
  <c r="BR50" i="1"/>
  <c r="AT46" i="14" s="1"/>
  <c r="BQ50" i="1"/>
  <c r="AS46" i="14" s="1"/>
  <c r="BP50" i="1"/>
  <c r="AR46" i="14" s="1"/>
  <c r="AG51" i="1"/>
  <c r="AE51" i="1"/>
  <c r="AC51" i="1"/>
  <c r="BX52" i="1"/>
  <c r="AZ48" i="14" s="1"/>
  <c r="BW52" i="1"/>
  <c r="AY48" i="14" s="1"/>
  <c r="BV52" i="1"/>
  <c r="AX48" i="14" s="1"/>
  <c r="BU52" i="1"/>
  <c r="AW48" i="14" s="1"/>
  <c r="BT52" i="1"/>
  <c r="AV48" i="14" s="1"/>
  <c r="BS52" i="1"/>
  <c r="AU48" i="14" s="1"/>
  <c r="BR52" i="1"/>
  <c r="AT48" i="14" s="1"/>
  <c r="BQ52" i="1"/>
  <c r="AS48" i="14" s="1"/>
  <c r="BP52" i="1"/>
  <c r="AR48" i="14" s="1"/>
  <c r="AG53" i="1"/>
  <c r="AE53" i="1"/>
  <c r="AC53" i="1"/>
  <c r="BC55" i="1"/>
  <c r="AQ51" i="14" s="1"/>
  <c r="BB55" i="1"/>
  <c r="AP51" i="14" s="1"/>
  <c r="BA55" i="1"/>
  <c r="AO51" i="14" s="1"/>
  <c r="AZ55" i="1"/>
  <c r="AN51" i="14" s="1"/>
  <c r="AY55" i="1"/>
  <c r="AM51" i="14" s="1"/>
  <c r="AX55" i="1"/>
  <c r="AL51" i="14" s="1"/>
  <c r="AW55" i="1"/>
  <c r="AK51" i="14" s="1"/>
  <c r="AV55" i="1"/>
  <c r="AJ51" i="14" s="1"/>
  <c r="AU55" i="1"/>
  <c r="AI51" i="14" s="1"/>
  <c r="BC59" i="1"/>
  <c r="AQ70" i="14" s="1"/>
  <c r="BB59" i="1"/>
  <c r="AP70" i="14" s="1"/>
  <c r="BA59" i="1"/>
  <c r="AO70" i="14" s="1"/>
  <c r="AZ59" i="1"/>
  <c r="AN70" i="14" s="1"/>
  <c r="AY59" i="1"/>
  <c r="AM70" i="14" s="1"/>
  <c r="AX59" i="1"/>
  <c r="AL70" i="14" s="1"/>
  <c r="AW59" i="1"/>
  <c r="AK70" i="14" s="1"/>
  <c r="AV59" i="1"/>
  <c r="AJ70" i="14" s="1"/>
  <c r="AU59" i="1"/>
  <c r="AI70" i="14" s="1"/>
  <c r="BB61" i="1"/>
  <c r="AP72" i="14" s="1"/>
  <c r="AZ61" i="1"/>
  <c r="AN72" i="14" s="1"/>
  <c r="BW61" i="1"/>
  <c r="AY72" i="14" s="1"/>
  <c r="BX61" i="1"/>
  <c r="AZ72" i="14" s="1"/>
  <c r="BT61" i="1"/>
  <c r="AV72" i="14" s="1"/>
  <c r="BP61" i="1"/>
  <c r="AR72" i="14" s="1"/>
  <c r="BB65" i="1"/>
  <c r="AP76" i="14" s="1"/>
  <c r="AZ65" i="1"/>
  <c r="AN76" i="14" s="1"/>
  <c r="AX65" i="1"/>
  <c r="AL76" i="14" s="1"/>
  <c r="AV65" i="1"/>
  <c r="AJ76" i="14" s="1"/>
  <c r="BW65" i="1"/>
  <c r="AY76" i="14" s="1"/>
  <c r="BX65" i="1"/>
  <c r="AZ76" i="14" s="1"/>
  <c r="BT65" i="1"/>
  <c r="AV76" i="14" s="1"/>
  <c r="BP65" i="1"/>
  <c r="AR76" i="14" s="1"/>
  <c r="BX67" i="1"/>
  <c r="AZ78" i="14" s="1"/>
  <c r="BW67" i="1"/>
  <c r="AY78" i="14" s="1"/>
  <c r="BV67" i="1"/>
  <c r="AX78" i="14" s="1"/>
  <c r="BU67" i="1"/>
  <c r="AW78" i="14" s="1"/>
  <c r="BT67" i="1"/>
  <c r="AV78" i="14" s="1"/>
  <c r="BS67" i="1"/>
  <c r="AU78" i="14" s="1"/>
  <c r="BR67" i="1"/>
  <c r="AT78" i="14" s="1"/>
  <c r="BQ67" i="1"/>
  <c r="AS78" i="14" s="1"/>
  <c r="BP67" i="1"/>
  <c r="AR78" i="14" s="1"/>
  <c r="AG70" i="1"/>
  <c r="AH96" i="14" s="1"/>
  <c r="AE70" i="1"/>
  <c r="AC70" i="1"/>
  <c r="AF70" i="1"/>
  <c r="AG96" i="14" s="1"/>
  <c r="AB70" i="1"/>
  <c r="AC96" i="14" s="1"/>
  <c r="BC66" i="1"/>
  <c r="AQ77" i="14" s="1"/>
  <c r="BB66" i="1"/>
  <c r="AP77" i="14" s="1"/>
  <c r="BA66" i="1"/>
  <c r="AO77" i="14" s="1"/>
  <c r="AZ66" i="1"/>
  <c r="AN77" i="14" s="1"/>
  <c r="AY66" i="1"/>
  <c r="AM77" i="14" s="1"/>
  <c r="AX66" i="1"/>
  <c r="AL77" i="14" s="1"/>
  <c r="AW66" i="1"/>
  <c r="AK77" i="14" s="1"/>
  <c r="AV66" i="1"/>
  <c r="AJ77" i="14" s="1"/>
  <c r="AU66" i="1"/>
  <c r="AI77" i="14" s="1"/>
  <c r="BC70" i="1"/>
  <c r="AQ96" i="14" s="1"/>
  <c r="BB70" i="1"/>
  <c r="AP96" i="14" s="1"/>
  <c r="BA70" i="1"/>
  <c r="AO96" i="14" s="1"/>
  <c r="AZ70" i="1"/>
  <c r="AN96" i="14" s="1"/>
  <c r="AY70" i="1"/>
  <c r="AM96" i="14" s="1"/>
  <c r="AX70" i="1"/>
  <c r="AL96" i="14" s="1"/>
  <c r="AW70" i="1"/>
  <c r="AK96" i="14" s="1"/>
  <c r="AV70" i="1"/>
  <c r="AJ96" i="14" s="1"/>
  <c r="AU70" i="1"/>
  <c r="AI96" i="14" s="1"/>
  <c r="AG74" i="1"/>
  <c r="AH100" i="14" s="1"/>
  <c r="AE74" i="1"/>
  <c r="AC74" i="1"/>
  <c r="AD100" i="14" s="1"/>
  <c r="BW78" i="1"/>
  <c r="AY104" i="14" s="1"/>
  <c r="BU78" i="1"/>
  <c r="AW104" i="14" s="1"/>
  <c r="BS78" i="1"/>
  <c r="AU104" i="14" s="1"/>
  <c r="BQ78" i="1"/>
  <c r="AS104" i="14" s="1"/>
  <c r="CT73" i="1"/>
  <c r="CQ73" i="1" s="1"/>
  <c r="BG99" i="14" s="1"/>
  <c r="N91" i="1"/>
  <c r="AG79" i="1"/>
  <c r="AH105" i="14" s="1"/>
  <c r="AE79" i="1"/>
  <c r="AF105" i="14" s="1"/>
  <c r="AC79" i="1"/>
  <c r="AD105" i="14" s="1"/>
  <c r="N90" i="1"/>
  <c r="BZ77" i="1"/>
  <c r="CF77" i="1" s="1"/>
  <c r="CT77" i="1"/>
  <c r="CS77" i="1" s="1"/>
  <c r="BI103" i="14" s="1"/>
  <c r="AO17" i="1"/>
  <c r="AM17" i="1"/>
  <c r="CA77" i="1"/>
  <c r="CP73" i="1"/>
  <c r="BF99" i="14" s="1"/>
  <c r="CK78" i="1"/>
  <c r="BA104" i="14" s="1"/>
  <c r="CQ78" i="1"/>
  <c r="BG104" i="14" s="1"/>
  <c r="BO23" i="1"/>
  <c r="BF23" i="1"/>
  <c r="BN23" i="1"/>
  <c r="BG23" i="1"/>
  <c r="BJ23" i="1"/>
  <c r="BK23" i="1"/>
  <c r="BL23" i="1"/>
  <c r="BM23" i="1"/>
  <c r="CG80" i="1"/>
  <c r="AR28" i="1"/>
  <c r="AN28" i="1"/>
  <c r="AT28" i="1"/>
  <c r="AP28" i="1"/>
  <c r="AL28" i="1"/>
  <c r="AO28" i="1"/>
  <c r="AQ28" i="1"/>
  <c r="CD80" i="1"/>
  <c r="CA80" i="1"/>
  <c r="AQ27" i="1"/>
  <c r="AM27" i="1"/>
  <c r="AK28" i="1"/>
  <c r="AR23" i="1"/>
  <c r="AN23" i="1"/>
  <c r="AT23" i="1"/>
  <c r="AP23" i="1"/>
  <c r="AL23" i="1"/>
  <c r="AQ23" i="1"/>
  <c r="AS23" i="1"/>
  <c r="AK23" i="1"/>
  <c r="AM28" i="1"/>
  <c r="BI35" i="1"/>
  <c r="BI24" i="1"/>
  <c r="BJ24" i="1"/>
  <c r="AM32" i="1"/>
  <c r="AT34" i="1"/>
  <c r="AP34" i="1"/>
  <c r="AL34" i="1"/>
  <c r="AR34" i="1"/>
  <c r="AN34" i="1"/>
  <c r="BJ34" i="1"/>
  <c r="BO34" i="1"/>
  <c r="BF34" i="1"/>
  <c r="BN34" i="1"/>
  <c r="BK34" i="1"/>
  <c r="AT43" i="1"/>
  <c r="AP43" i="1"/>
  <c r="AL43" i="1"/>
  <c r="AS43" i="1"/>
  <c r="AO43" i="1"/>
  <c r="AK43" i="1"/>
  <c r="AR43" i="1"/>
  <c r="AN43" i="1"/>
  <c r="AT51" i="1"/>
  <c r="AP51" i="1"/>
  <c r="AL51" i="1"/>
  <c r="AS51" i="1"/>
  <c r="AO51" i="1"/>
  <c r="AK51" i="1"/>
  <c r="AR51" i="1"/>
  <c r="AN51" i="1"/>
  <c r="AT59" i="1"/>
  <c r="AP59" i="1"/>
  <c r="AL59" i="1"/>
  <c r="AS59" i="1"/>
  <c r="AO59" i="1"/>
  <c r="AK59" i="1"/>
  <c r="AR59" i="1"/>
  <c r="AN59" i="1"/>
  <c r="AT67" i="1"/>
  <c r="AP67" i="1"/>
  <c r="AL67" i="1"/>
  <c r="AS67" i="1"/>
  <c r="AO67" i="1"/>
  <c r="AK67" i="1"/>
  <c r="AR67" i="1"/>
  <c r="AN67" i="1"/>
  <c r="BF30" i="1"/>
  <c r="BN30" i="1"/>
  <c r="BN43" i="1"/>
  <c r="BJ43" i="1"/>
  <c r="BF43" i="1"/>
  <c r="BM43" i="1"/>
  <c r="BJ51" i="1"/>
  <c r="BF51" i="1"/>
  <c r="BN59" i="1"/>
  <c r="BJ59" i="1"/>
  <c r="BF59" i="1"/>
  <c r="BN67" i="1"/>
  <c r="BJ67" i="1"/>
  <c r="BF67" i="1"/>
  <c r="BM35" i="1"/>
  <c r="BG34" i="1"/>
  <c r="BI30" i="1"/>
  <c r="BO28" i="1"/>
  <c r="BF28" i="1"/>
  <c r="BJ28" i="1"/>
  <c r="BK28" i="1"/>
  <c r="AM43" i="1"/>
  <c r="AM51" i="1"/>
  <c r="AM59" i="1"/>
  <c r="AM67" i="1"/>
  <c r="BC22" i="1"/>
  <c r="AQ17" i="10" s="1"/>
  <c r="BA22" i="1"/>
  <c r="AO17" i="10" s="1"/>
  <c r="AY22" i="1"/>
  <c r="AM17" i="10" s="1"/>
  <c r="AW22" i="1"/>
  <c r="AK17" i="10" s="1"/>
  <c r="AU22" i="1"/>
  <c r="AI17" i="10" s="1"/>
  <c r="AE24" i="1"/>
  <c r="CK26" i="1"/>
  <c r="BA21" i="10" s="1"/>
  <c r="BC29" i="1"/>
  <c r="AQ24" i="10" s="1"/>
  <c r="BA29" i="1"/>
  <c r="AO24" i="10" s="1"/>
  <c r="AY29" i="1"/>
  <c r="AM24" i="10" s="1"/>
  <c r="AW29" i="1"/>
  <c r="AK24" i="10"/>
  <c r="AU29" i="1"/>
  <c r="AI24" i="10" s="1"/>
  <c r="BW24" i="1"/>
  <c r="AY19" i="10" s="1"/>
  <c r="BU24" i="1"/>
  <c r="AW19" i="10" s="1"/>
  <c r="BS24" i="1"/>
  <c r="AU19" i="10" s="1"/>
  <c r="BQ24" i="1"/>
  <c r="AS19" i="10" s="1"/>
  <c r="AG30" i="1"/>
  <c r="AC30" i="1"/>
  <c r="AF53" i="1"/>
  <c r="AG49" i="14" s="1"/>
  <c r="AD53" i="1"/>
  <c r="AB53" i="1"/>
  <c r="BZ63" i="1"/>
  <c r="CB63" i="1" s="1"/>
  <c r="CT63" i="1"/>
  <c r="BI73" i="1"/>
  <c r="BI40" i="1"/>
  <c r="AL38" i="1"/>
  <c r="AP38" i="1"/>
  <c r="AT38" i="1"/>
  <c r="BN38" i="1"/>
  <c r="AO39" i="1"/>
  <c r="AL40" i="1"/>
  <c r="BN40" i="1"/>
  <c r="AL46" i="1"/>
  <c r="AP46" i="1"/>
  <c r="AT46" i="1"/>
  <c r="BN46" i="1"/>
  <c r="AK47" i="1"/>
  <c r="AL48" i="1"/>
  <c r="AP48" i="1"/>
  <c r="AT48" i="1"/>
  <c r="BN48" i="1"/>
  <c r="AL54" i="1"/>
  <c r="AP54" i="1"/>
  <c r="AT54" i="1"/>
  <c r="BN54" i="1"/>
  <c r="AK55" i="1"/>
  <c r="AO55" i="1"/>
  <c r="AL56" i="1"/>
  <c r="AP56" i="1"/>
  <c r="AT56" i="1"/>
  <c r="BN56" i="1"/>
  <c r="AL62" i="1"/>
  <c r="AP62" i="1"/>
  <c r="AT62" i="1"/>
  <c r="BN62" i="1"/>
  <c r="AK63" i="1"/>
  <c r="AO63" i="1"/>
  <c r="AL64" i="1"/>
  <c r="AP64" i="1"/>
  <c r="AT64" i="1"/>
  <c r="BN64" i="1"/>
  <c r="AL70" i="1"/>
  <c r="AP70" i="1"/>
  <c r="AT70" i="1"/>
  <c r="BN70" i="1"/>
  <c r="AK71" i="1"/>
  <c r="AO71" i="1"/>
  <c r="AN73" i="1"/>
  <c r="AR73" i="1"/>
  <c r="BF73" i="1"/>
  <c r="AL76" i="1"/>
  <c r="AP76" i="1"/>
  <c r="AT76" i="1"/>
  <c r="BN76" i="1"/>
  <c r="AK77" i="1"/>
  <c r="AO77" i="1"/>
  <c r="AN79" i="1"/>
  <c r="AR79" i="1"/>
  <c r="AK80" i="1"/>
  <c r="AO80" i="1"/>
  <c r="BI81" i="1"/>
  <c r="BM81" i="1"/>
  <c r="V20" i="1"/>
  <c r="Z20" i="1"/>
  <c r="V46" i="1"/>
  <c r="Y46" i="1"/>
  <c r="Z48" i="1"/>
  <c r="T49" i="1"/>
  <c r="Z54" i="1"/>
  <c r="V56" i="1"/>
  <c r="Y56" i="1"/>
  <c r="V62" i="1"/>
  <c r="Y62" i="1"/>
  <c r="Z64" i="1"/>
  <c r="T65" i="1"/>
  <c r="Z70" i="1"/>
  <c r="Z74" i="1"/>
  <c r="V76" i="1"/>
  <c r="Y76" i="1"/>
  <c r="AV22" i="1"/>
  <c r="AJ17" i="10" s="1"/>
  <c r="CM22" i="1"/>
  <c r="BC17" i="10" s="1"/>
  <c r="AG23" i="1"/>
  <c r="AF24" i="1"/>
  <c r="AX29" i="1"/>
  <c r="AL24" i="10" s="1"/>
  <c r="BB29" i="1"/>
  <c r="AP24" i="10" s="1"/>
  <c r="BW22" i="1"/>
  <c r="AY17" i="10" s="1"/>
  <c r="BU22" i="1"/>
  <c r="AW17" i="10" s="1"/>
  <c r="BS22" i="1"/>
  <c r="AU17" i="10" s="1"/>
  <c r="BQ22" i="1"/>
  <c r="AS17" i="10" s="1"/>
  <c r="BR24" i="1"/>
  <c r="AT19" i="10" s="1"/>
  <c r="BV24" i="1"/>
  <c r="AX19" i="10" s="1"/>
  <c r="AD30" i="1"/>
  <c r="BA30" i="1"/>
  <c r="AO11" i="14" s="1"/>
  <c r="AY30" i="1"/>
  <c r="AM11" i="14" s="1"/>
  <c r="AW30" i="1"/>
  <c r="AK11" i="14" s="1"/>
  <c r="AU30" i="1"/>
  <c r="AI11" i="14" s="1"/>
  <c r="AZ30" i="1"/>
  <c r="AN11" i="14" s="1"/>
  <c r="AX30" i="1"/>
  <c r="AL11" i="14" s="1"/>
  <c r="AV30" i="1"/>
  <c r="AJ11" i="14" s="1"/>
  <c r="CS35" i="1"/>
  <c r="BI16" i="14" s="1"/>
  <c r="CQ35" i="1"/>
  <c r="BG16" i="14" s="1"/>
  <c r="CO35" i="1"/>
  <c r="BE16" i="14" s="1"/>
  <c r="CM35" i="1"/>
  <c r="BC16" i="14" s="1"/>
  <c r="CK35" i="1"/>
  <c r="BA16" i="14" s="1"/>
  <c r="AK73" i="1"/>
  <c r="AO73" i="1"/>
  <c r="AS73" i="1"/>
  <c r="BJ73" i="1"/>
  <c r="AK79" i="1"/>
  <c r="AO79" i="1"/>
  <c r="AS79" i="1"/>
  <c r="S20" i="1"/>
  <c r="W20" i="1"/>
  <c r="AA24" i="1"/>
  <c r="T48" i="1"/>
  <c r="T54" i="1"/>
  <c r="T64" i="1"/>
  <c r="T70" i="1"/>
  <c r="T74" i="1"/>
  <c r="BB22" i="1"/>
  <c r="AP17" i="10" s="1"/>
  <c r="CS22" i="1"/>
  <c r="BI17" i="10" s="1"/>
  <c r="AB24" i="1"/>
  <c r="AG24" i="1"/>
  <c r="BX25" i="1"/>
  <c r="AZ20" i="10" s="1"/>
  <c r="BV25" i="1"/>
  <c r="AX20" i="10" s="1"/>
  <c r="BT25" i="1"/>
  <c r="AV20" i="10" s="1"/>
  <c r="BR25" i="1"/>
  <c r="AT20" i="10" s="1"/>
  <c r="BP25" i="1"/>
  <c r="AR20" i="10" s="1"/>
  <c r="CS47" i="1"/>
  <c r="BI43" i="14" s="1"/>
  <c r="CO47" i="1"/>
  <c r="BE43" i="14" s="1"/>
  <c r="CK47" i="1"/>
  <c r="BA43" i="14" s="1"/>
  <c r="CQ47" i="1"/>
  <c r="BG43" i="14" s="1"/>
  <c r="AN38" i="1"/>
  <c r="AN40" i="1"/>
  <c r="AN46" i="1"/>
  <c r="AN48" i="1"/>
  <c r="AN54" i="1"/>
  <c r="AN56" i="1"/>
  <c r="AN62" i="1"/>
  <c r="AN64" i="1"/>
  <c r="AN70" i="1"/>
  <c r="AL73" i="1"/>
  <c r="AP73" i="1"/>
  <c r="AN76" i="1"/>
  <c r="AL79" i="1"/>
  <c r="AP79" i="1"/>
  <c r="BG81" i="1"/>
  <c r="BK81" i="1"/>
  <c r="T20" i="1"/>
  <c r="V48" i="1"/>
  <c r="V54" i="1"/>
  <c r="V64" i="1"/>
  <c r="V70" i="1"/>
  <c r="V74" i="1"/>
  <c r="AZ22" i="1"/>
  <c r="AN17" i="10" s="1"/>
  <c r="CL22" i="1"/>
  <c r="BB17" i="10" s="1"/>
  <c r="AC24" i="1"/>
  <c r="BC25" i="1"/>
  <c r="AQ20" i="10" s="1"/>
  <c r="BA25" i="1"/>
  <c r="AO20" i="10" s="1"/>
  <c r="AY25" i="1"/>
  <c r="AM20" i="10" s="1"/>
  <c r="AW25" i="1"/>
  <c r="AK20" i="10" s="1"/>
  <c r="AU25" i="1"/>
  <c r="AI20" i="10" s="1"/>
  <c r="AE26" i="1"/>
  <c r="AG26" i="1"/>
  <c r="AD26" i="1"/>
  <c r="AE21" i="10" s="1"/>
  <c r="CL26" i="1"/>
  <c r="BB21" i="10" s="1"/>
  <c r="AV29" i="1"/>
  <c r="AJ24" i="10" s="1"/>
  <c r="AZ29" i="1"/>
  <c r="AN24" i="10" s="1"/>
  <c r="BP24" i="1"/>
  <c r="AR19" i="10" s="1"/>
  <c r="BT24" i="1"/>
  <c r="AV19" i="10" s="1"/>
  <c r="BX24" i="1"/>
  <c r="AZ19" i="10" s="1"/>
  <c r="AB30" i="1"/>
  <c r="AG36" i="1"/>
  <c r="AH17" i="14"/>
  <c r="AE36" i="1"/>
  <c r="AF17" i="14" s="1"/>
  <c r="CR43" i="1"/>
  <c r="BH39" i="14" s="1"/>
  <c r="CQ43" i="1"/>
  <c r="BG39" i="14" s="1"/>
  <c r="CM43" i="1"/>
  <c r="BC39" i="14" s="1"/>
  <c r="CS43" i="1"/>
  <c r="BI39" i="14" s="1"/>
  <c r="CK43" i="1"/>
  <c r="BA39" i="14" s="1"/>
  <c r="BQ37" i="1"/>
  <c r="AS18" i="14" s="1"/>
  <c r="CL37" i="1"/>
  <c r="BB18" i="14" s="1"/>
  <c r="CS38" i="1"/>
  <c r="BI19" i="14" s="1"/>
  <c r="CQ38" i="1"/>
  <c r="BG19" i="14" s="1"/>
  <c r="CO38" i="1"/>
  <c r="BE19" i="14" s="1"/>
  <c r="CM38" i="1"/>
  <c r="BC19" i="14" s="1"/>
  <c r="CK38" i="1"/>
  <c r="BA19" i="14" s="1"/>
  <c r="CS39" i="1"/>
  <c r="BI20" i="14" s="1"/>
  <c r="CQ39" i="1"/>
  <c r="BG20" i="14" s="1"/>
  <c r="CO39" i="1"/>
  <c r="BE20" i="14" s="1"/>
  <c r="CM39" i="1"/>
  <c r="BC20" i="14" s="1"/>
  <c r="CK39" i="1"/>
  <c r="BA20" i="14" s="1"/>
  <c r="CR44" i="1"/>
  <c r="BH40" i="14" s="1"/>
  <c r="CQ44" i="1"/>
  <c r="BG40" i="14" s="1"/>
  <c r="CM44" i="1"/>
  <c r="BC40" i="14" s="1"/>
  <c r="CQ45" i="1"/>
  <c r="BG41" i="14" s="1"/>
  <c r="CM45" i="1"/>
  <c r="BC41" i="14" s="1"/>
  <c r="AD47" i="1"/>
  <c r="BC47" i="1"/>
  <c r="AQ43" i="14" s="1"/>
  <c r="BA47" i="1"/>
  <c r="AO43" i="14" s="1"/>
  <c r="AY47" i="1"/>
  <c r="AM43" i="14" s="1"/>
  <c r="AW47" i="1"/>
  <c r="AK43" i="14" s="1"/>
  <c r="AU47" i="1"/>
  <c r="AI43" i="14" s="1"/>
  <c r="BC49" i="1"/>
  <c r="AQ45" i="14"/>
  <c r="BA49" i="1"/>
  <c r="AO45" i="14" s="1"/>
  <c r="AY49" i="1"/>
  <c r="AM45" i="14" s="1"/>
  <c r="AW49" i="1"/>
  <c r="AK45" i="14" s="1"/>
  <c r="AU49" i="1"/>
  <c r="AI45" i="14"/>
  <c r="CS54" i="1"/>
  <c r="BI50" i="14" s="1"/>
  <c r="CQ54" i="1"/>
  <c r="BG50" i="14" s="1"/>
  <c r="CO54" i="1"/>
  <c r="BE50" i="14" s="1"/>
  <c r="CM54" i="1"/>
  <c r="BC50" i="14" s="1"/>
  <c r="CK54" i="1"/>
  <c r="BA50" i="14" s="1"/>
  <c r="AG65" i="1"/>
  <c r="AC65" i="1"/>
  <c r="AF65" i="1"/>
  <c r="AB65" i="1"/>
  <c r="AE65" i="1"/>
  <c r="AD65" i="1"/>
  <c r="CN39" i="1"/>
  <c r="BD20" i="14" s="1"/>
  <c r="CR39" i="1"/>
  <c r="BH20" i="14" s="1"/>
  <c r="CR40" i="1"/>
  <c r="BH21" i="14" s="1"/>
  <c r="CQ40" i="1"/>
  <c r="BG21" i="14" s="1"/>
  <c r="CM40" i="1"/>
  <c r="BC21" i="14" s="1"/>
  <c r="CQ41" i="1"/>
  <c r="BG22" i="14" s="1"/>
  <c r="CM41" i="1"/>
  <c r="BC22" i="14" s="1"/>
  <c r="CS50" i="1"/>
  <c r="BI46" i="14" s="1"/>
  <c r="CO50" i="1"/>
  <c r="BE46" i="14" s="1"/>
  <c r="CK50" i="1"/>
  <c r="BA46" i="14" s="1"/>
  <c r="BC57" i="1"/>
  <c r="AQ68" i="14" s="1"/>
  <c r="BA57" i="1"/>
  <c r="AO68" i="14" s="1"/>
  <c r="AY57" i="1"/>
  <c r="AM68" i="14" s="1"/>
  <c r="AW57" i="1"/>
  <c r="AK68" i="14" s="1"/>
  <c r="AU57" i="1"/>
  <c r="AI68" i="14" s="1"/>
  <c r="AG72" i="1"/>
  <c r="AC72" i="1"/>
  <c r="AF72" i="1"/>
  <c r="AG98" i="14" s="1"/>
  <c r="AE72" i="1"/>
  <c r="AD72" i="1"/>
  <c r="AB72" i="1"/>
  <c r="AG39" i="1"/>
  <c r="AH20" i="14" s="1"/>
  <c r="AE39" i="1"/>
  <c r="AF20" i="14" s="1"/>
  <c r="AF42" i="1"/>
  <c r="AG23" i="14" s="1"/>
  <c r="AD42" i="1"/>
  <c r="AE23" i="14" s="1"/>
  <c r="AG47" i="1"/>
  <c r="AH43" i="14" s="1"/>
  <c r="AC47" i="1"/>
  <c r="AF47" i="1"/>
  <c r="AB47" i="1"/>
  <c r="CS48" i="1"/>
  <c r="BI44" i="14" s="1"/>
  <c r="CO48" i="1"/>
  <c r="BE44" i="14" s="1"/>
  <c r="AD51" i="1"/>
  <c r="CK56" i="1"/>
  <c r="BA67" i="14" s="1"/>
  <c r="CM56" i="1"/>
  <c r="BC67" i="14" s="1"/>
  <c r="CO56" i="1"/>
  <c r="BE67" i="14" s="1"/>
  <c r="CQ56" i="1"/>
  <c r="BG67" i="14" s="1"/>
  <c r="CS60" i="1"/>
  <c r="BI71" i="14" s="1"/>
  <c r="CQ60" i="1"/>
  <c r="BG71" i="14" s="1"/>
  <c r="CO60" i="1"/>
  <c r="BE71" i="14" s="1"/>
  <c r="CM60" i="1"/>
  <c r="BC71" i="14" s="1"/>
  <c r="CK60" i="1"/>
  <c r="BA71" i="14" s="1"/>
  <c r="AU61" i="1"/>
  <c r="AI72" i="14" s="1"/>
  <c r="BC68" i="1"/>
  <c r="AQ79" i="14" s="1"/>
  <c r="BA68" i="1"/>
  <c r="AO79" i="14" s="1"/>
  <c r="AY68" i="1"/>
  <c r="AM79" i="14" s="1"/>
  <c r="AW68" i="1"/>
  <c r="AK79" i="14" s="1"/>
  <c r="AU68" i="1"/>
  <c r="AI79" i="14" s="1"/>
  <c r="AZ68" i="1"/>
  <c r="AN79" i="14" s="1"/>
  <c r="BB68" i="1"/>
  <c r="AP79" i="14" s="1"/>
  <c r="AV68" i="1"/>
  <c r="AJ79" i="14"/>
  <c r="BC72" i="1"/>
  <c r="AQ98" i="14" s="1"/>
  <c r="BA72" i="1"/>
  <c r="AO98" i="14" s="1"/>
  <c r="AY72" i="1"/>
  <c r="AM98" i="14" s="1"/>
  <c r="AW72" i="1"/>
  <c r="AK98" i="14"/>
  <c r="AU72" i="1"/>
  <c r="AI98" i="14" s="1"/>
  <c r="AZ72" i="1"/>
  <c r="AN98" i="14" s="1"/>
  <c r="AV72" i="1"/>
  <c r="AJ98" i="14" s="1"/>
  <c r="BB72" i="1"/>
  <c r="AP98" i="14"/>
  <c r="AX72" i="1"/>
  <c r="AL98" i="14" s="1"/>
  <c r="CM58" i="1"/>
  <c r="BC69" i="14" s="1"/>
  <c r="CR60" i="1"/>
  <c r="BH71" i="14" s="1"/>
  <c r="CO70" i="1"/>
  <c r="BE96" i="14" s="1"/>
  <c r="CS70" i="1"/>
  <c r="BI96" i="14" s="1"/>
  <c r="CM70" i="1"/>
  <c r="BC96" i="14" s="1"/>
  <c r="CQ70" i="1"/>
  <c r="BG96" i="14" s="1"/>
  <c r="BT72" i="1"/>
  <c r="AV98" i="14" s="1"/>
  <c r="BP72" i="1"/>
  <c r="AR98" i="14" s="1"/>
  <c r="BX72" i="1"/>
  <c r="AZ98" i="14" s="1"/>
  <c r="BB74" i="1"/>
  <c r="AP100" i="14" s="1"/>
  <c r="AZ74" i="1"/>
  <c r="AN100" i="14" s="1"/>
  <c r="AX74" i="1"/>
  <c r="AL100" i="14"/>
  <c r="AV74" i="1"/>
  <c r="AJ100" i="14" s="1"/>
  <c r="BC74" i="1"/>
  <c r="AQ100" i="14" s="1"/>
  <c r="AY74" i="1"/>
  <c r="AM100" i="14" s="1"/>
  <c r="AU74" i="1"/>
  <c r="AI100" i="14" s="1"/>
  <c r="BA74" i="1"/>
  <c r="AO100" i="14" s="1"/>
  <c r="AW74" i="1"/>
  <c r="AK100" i="14" s="1"/>
  <c r="BP64" i="1"/>
  <c r="AR75" i="14" s="1"/>
  <c r="BR64" i="1"/>
  <c r="AT75" i="14"/>
  <c r="BT64" i="1"/>
  <c r="AV75" i="14" s="1"/>
  <c r="BV64" i="1"/>
  <c r="AX75" i="14" s="1"/>
  <c r="BX64" i="1"/>
  <c r="AZ75" i="14" s="1"/>
  <c r="AG68" i="1"/>
  <c r="AC68" i="1"/>
  <c r="AD79" i="14" s="1"/>
  <c r="AD74" i="1"/>
  <c r="AE100" i="14"/>
  <c r="AB74" i="1"/>
  <c r="AC100" i="14" s="1"/>
  <c r="BC80" i="1"/>
  <c r="AQ106" i="14" s="1"/>
  <c r="BA80" i="1"/>
  <c r="AO106" i="14" s="1"/>
  <c r="AY80" i="1"/>
  <c r="AM106" i="14" s="1"/>
  <c r="AW80" i="1"/>
  <c r="AK106" i="14" s="1"/>
  <c r="AU80" i="1"/>
  <c r="AI106" i="14" s="1"/>
  <c r="CR79" i="1"/>
  <c r="BH105" i="14" s="1"/>
  <c r="CP79" i="1"/>
  <c r="BF105" i="14" s="1"/>
  <c r="CN79" i="1"/>
  <c r="BD105" i="14" s="1"/>
  <c r="CL79" i="1"/>
  <c r="BB105" i="14" s="1"/>
  <c r="BX69" i="1"/>
  <c r="AZ95" i="14" s="1"/>
  <c r="BV69" i="1"/>
  <c r="AX95" i="14" s="1"/>
  <c r="BT69" i="1"/>
  <c r="AV95" i="14" s="1"/>
  <c r="BR69" i="1"/>
  <c r="AT95" i="14" s="1"/>
  <c r="BP69" i="1"/>
  <c r="AR95" i="14" s="1"/>
  <c r="BX78" i="1"/>
  <c r="AZ104" i="14"/>
  <c r="BT78" i="1"/>
  <c r="AV104" i="14" s="1"/>
  <c r="BP78" i="1"/>
  <c r="AR104" i="14" s="1"/>
  <c r="AB63" i="1"/>
  <c r="AC74" i="14" s="1"/>
  <c r="BQ64" i="1"/>
  <c r="AS75" i="14" s="1"/>
  <c r="BS64" i="1"/>
  <c r="AU75" i="14" s="1"/>
  <c r="BU64" i="1"/>
  <c r="AW75" i="14" s="1"/>
  <c r="CS68" i="1"/>
  <c r="BI79" i="14" s="1"/>
  <c r="CQ68" i="1"/>
  <c r="BG79" i="14" s="1"/>
  <c r="CO68" i="1"/>
  <c r="BE79" i="14" s="1"/>
  <c r="CM68" i="1"/>
  <c r="BC79" i="14" s="1"/>
  <c r="CK68" i="1"/>
  <c r="BA79" i="14" s="1"/>
  <c r="BC69" i="1"/>
  <c r="AQ95" i="14" s="1"/>
  <c r="BA69" i="1"/>
  <c r="AO95" i="14" s="1"/>
  <c r="AY69" i="1"/>
  <c r="AM95" i="14" s="1"/>
  <c r="AW69" i="1"/>
  <c r="AK95" i="14" s="1"/>
  <c r="AU69" i="1"/>
  <c r="AI95" i="14"/>
  <c r="CS72" i="1"/>
  <c r="BI98" i="14" s="1"/>
  <c r="CQ72" i="1"/>
  <c r="BG98" i="14" s="1"/>
  <c r="CO72" i="1"/>
  <c r="BE98" i="14" s="1"/>
  <c r="CM72" i="1"/>
  <c r="BC98" i="14" s="1"/>
  <c r="CK72" i="1"/>
  <c r="BA98" i="14" s="1"/>
  <c r="BW73" i="1"/>
  <c r="AY99" i="14" s="1"/>
  <c r="BU73" i="1"/>
  <c r="AW99" i="14" s="1"/>
  <c r="BS73" i="1"/>
  <c r="AU99" i="14" s="1"/>
  <c r="BQ73" i="1"/>
  <c r="AS99" i="14" s="1"/>
  <c r="BC78" i="1"/>
  <c r="AQ104" i="14"/>
  <c r="BA78" i="1"/>
  <c r="AO104" i="14" s="1"/>
  <c r="AY78" i="1"/>
  <c r="AM104" i="14" s="1"/>
  <c r="AW78" i="1"/>
  <c r="AK104" i="14" s="1"/>
  <c r="AU78" i="1"/>
  <c r="AI104" i="14" s="1"/>
  <c r="BV78" i="1"/>
  <c r="AX104" i="14" s="1"/>
  <c r="AG80" i="1"/>
  <c r="AH106" i="14" s="1"/>
  <c r="AC80" i="1"/>
  <c r="AD106" i="14" s="1"/>
  <c r="AF80" i="1"/>
  <c r="AG106" i="14"/>
  <c r="AB80" i="1"/>
  <c r="AC106" i="14" s="1"/>
  <c r="BP76" i="1"/>
  <c r="AR102" i="14" s="1"/>
  <c r="BR76" i="1"/>
  <c r="AT102" i="14" s="1"/>
  <c r="BT76" i="1"/>
  <c r="AV102" i="14" s="1"/>
  <c r="BV76" i="1"/>
  <c r="AX102" i="14" s="1"/>
  <c r="CF63" i="1"/>
  <c r="CI63" i="1"/>
  <c r="CH63" i="1"/>
  <c r="CD63" i="1"/>
  <c r="CC63" i="1"/>
  <c r="CO63" i="1"/>
  <c r="BE74" i="14" s="1"/>
  <c r="CK63" i="1"/>
  <c r="BA74" i="14" s="1"/>
  <c r="CS63" i="1"/>
  <c r="BI74" i="14" s="1"/>
  <c r="CN63" i="1"/>
  <c r="BD74" i="14" s="1"/>
  <c r="CL63" i="1"/>
  <c r="BB74" i="14" s="1"/>
  <c r="CP63" i="1"/>
  <c r="BF74" i="14" s="1"/>
  <c r="CQ63" i="1"/>
  <c r="BG74" i="14" s="1"/>
  <c r="CM63" i="1"/>
  <c r="BC74" i="14" s="1"/>
  <c r="CR63" i="1"/>
  <c r="BH74" i="14" s="1"/>
  <c r="AX17" i="1"/>
  <c r="AL12" i="10" s="1"/>
  <c r="CE17" i="1"/>
  <c r="CF17" i="1"/>
  <c r="CA17" i="1"/>
  <c r="CC17" i="1"/>
  <c r="CJ63" i="1"/>
  <c r="CE63" i="1"/>
  <c r="CH77" i="1"/>
  <c r="CS78" i="1"/>
  <c r="BI104" i="14" s="1"/>
  <c r="CP78" i="1"/>
  <c r="BF104" i="14" s="1"/>
  <c r="CR78" i="1"/>
  <c r="BH104" i="14" s="1"/>
  <c r="CE77" i="1"/>
  <c r="O90" i="1"/>
  <c r="BD90" i="1"/>
  <c r="AR40" i="1"/>
  <c r="AK40" i="1"/>
  <c r="AQ40" i="1"/>
  <c r="BJ47" i="1"/>
  <c r="BL47" i="1"/>
  <c r="AR70" i="1"/>
  <c r="AM70" i="1"/>
  <c r="AS70" i="1"/>
  <c r="AK70" i="1"/>
  <c r="AQ70" i="1"/>
  <c r="AT73" i="1"/>
  <c r="AQ73" i="1"/>
  <c r="AM73" i="1"/>
  <c r="S71" i="1"/>
  <c r="Y71" i="1"/>
  <c r="CG42" i="1"/>
  <c r="CC42" i="1"/>
  <c r="CJ42" i="1"/>
  <c r="CF42" i="1"/>
  <c r="CB42" i="1"/>
  <c r="CI42" i="1"/>
  <c r="CE42" i="1"/>
  <c r="CA42" i="1"/>
  <c r="AQ19" i="1"/>
  <c r="BJ36" i="1"/>
  <c r="BL36" i="1"/>
  <c r="BM36" i="1"/>
  <c r="BJ42" i="1"/>
  <c r="BG42" i="1"/>
  <c r="AM52" i="1"/>
  <c r="BF54" i="1"/>
  <c r="BI54" i="1"/>
  <c r="BJ54" i="1"/>
  <c r="BM54" i="1"/>
  <c r="AT58" i="1"/>
  <c r="AP58" i="1"/>
  <c r="AL58" i="1"/>
  <c r="AS58" i="1"/>
  <c r="AO58" i="1"/>
  <c r="AK58" i="1"/>
  <c r="AR58" i="1"/>
  <c r="AN58" i="1"/>
  <c r="AL63" i="1"/>
  <c r="BF64" i="1"/>
  <c r="BM64" i="1"/>
  <c r="BJ64" i="1"/>
  <c r="X49" i="1"/>
  <c r="U49" i="1"/>
  <c r="W22" i="1"/>
  <c r="S22" i="1"/>
  <c r="Y22" i="1"/>
  <c r="T22" i="1"/>
  <c r="X22" i="1"/>
  <c r="V22" i="1"/>
  <c r="Z40" i="1"/>
  <c r="V40" i="1"/>
  <c r="X40" i="1"/>
  <c r="T40" i="1"/>
  <c r="S40" i="1"/>
  <c r="Y40" i="1"/>
  <c r="W40" i="1"/>
  <c r="BW40" i="1"/>
  <c r="AY21" i="14" s="1"/>
  <c r="BU40" i="1"/>
  <c r="AW21" i="14" s="1"/>
  <c r="BS40" i="1"/>
  <c r="AU21" i="14" s="1"/>
  <c r="BQ40" i="1"/>
  <c r="AS21" i="14"/>
  <c r="BX40" i="1"/>
  <c r="AZ21" i="14" s="1"/>
  <c r="BV40" i="1"/>
  <c r="AX21" i="14" s="1"/>
  <c r="BT40" i="1"/>
  <c r="AV21" i="14" s="1"/>
  <c r="BR40" i="1"/>
  <c r="AT21" i="14" s="1"/>
  <c r="BP40" i="1"/>
  <c r="AR21" i="14" s="1"/>
  <c r="AK27" i="1"/>
  <c r="BO47" i="1"/>
  <c r="AP27" i="1"/>
  <c r="AO23" i="1"/>
  <c r="AM23" i="1"/>
  <c r="AT31" i="1"/>
  <c r="AP31" i="1"/>
  <c r="AL31" i="1"/>
  <c r="AS31" i="1"/>
  <c r="AO31" i="1"/>
  <c r="AK31" i="1"/>
  <c r="AR31" i="1"/>
  <c r="AN31" i="1"/>
  <c r="CD42" i="1"/>
  <c r="BI59" i="1"/>
  <c r="BM59" i="1"/>
  <c r="BJ77" i="1"/>
  <c r="BM77" i="1"/>
  <c r="BH77" i="1"/>
  <c r="W35" i="1"/>
  <c r="S35" i="1"/>
  <c r="Y35" i="1"/>
  <c r="U35" i="1"/>
  <c r="V35" i="1"/>
  <c r="T35" i="1"/>
  <c r="Z35" i="1"/>
  <c r="AR46" i="1"/>
  <c r="AM46" i="1"/>
  <c r="AS46" i="1"/>
  <c r="AK46" i="1"/>
  <c r="AQ46" i="1"/>
  <c r="BF48" i="1"/>
  <c r="BI48" i="1"/>
  <c r="BJ48" i="1"/>
  <c r="BM48" i="1"/>
  <c r="AT52" i="1"/>
  <c r="AP52" i="1"/>
  <c r="AL52" i="1"/>
  <c r="AS52" i="1"/>
  <c r="AO52" i="1"/>
  <c r="AK52" i="1"/>
  <c r="AR52" i="1"/>
  <c r="AN52" i="1"/>
  <c r="AS63" i="1"/>
  <c r="AP63" i="1"/>
  <c r="AT63" i="1"/>
  <c r="AN63" i="1"/>
  <c r="AR63" i="1"/>
  <c r="AM63" i="1"/>
  <c r="AO70" i="1"/>
  <c r="BJ71" i="1"/>
  <c r="BO71" i="1"/>
  <c r="BK71" i="1"/>
  <c r="AR76" i="1"/>
  <c r="AM76" i="1"/>
  <c r="AS76" i="1"/>
  <c r="AK76" i="1"/>
  <c r="AQ76" i="1"/>
  <c r="AT79" i="1"/>
  <c r="AQ79" i="1"/>
  <c r="AM79" i="1"/>
  <c r="AK17" i="1"/>
  <c r="T80" i="1"/>
  <c r="X80" i="1"/>
  <c r="Y80" i="1"/>
  <c r="V80" i="1"/>
  <c r="U80" i="1"/>
  <c r="Z80" i="1"/>
  <c r="W80" i="1"/>
  <c r="AB17" i="1"/>
  <c r="AC12" i="10" s="1"/>
  <c r="AC33" i="1"/>
  <c r="AG33" i="1"/>
  <c r="AH14" i="14" s="1"/>
  <c r="AM56" i="1"/>
  <c r="AR56" i="1"/>
  <c r="AM62" i="1"/>
  <c r="AR62" i="1"/>
  <c r="AP71" i="1"/>
  <c r="AS71" i="1"/>
  <c r="AP77" i="1"/>
  <c r="AS77" i="1"/>
  <c r="T41" i="1"/>
  <c r="X41" i="1"/>
  <c r="Y58" i="1"/>
  <c r="V58" i="1"/>
  <c r="T58" i="1"/>
  <c r="Z58" i="1"/>
  <c r="Y37" i="1"/>
  <c r="U37" i="1"/>
  <c r="W37" i="1"/>
  <c r="S37" i="1"/>
  <c r="AO34" i="1"/>
  <c r="AR39" i="1"/>
  <c r="AQ48" i="1"/>
  <c r="AQ54" i="1"/>
  <c r="AN60" i="1"/>
  <c r="AR60" i="1"/>
  <c r="AQ64" i="1"/>
  <c r="X81" i="1"/>
  <c r="T81" i="1"/>
  <c r="BA21" i="1"/>
  <c r="AO16" i="10" s="1"/>
  <c r="AY21" i="1"/>
  <c r="AM16" i="10" s="1"/>
  <c r="AW21" i="1"/>
  <c r="AK16" i="10" s="1"/>
  <c r="AU21" i="1"/>
  <c r="AI16" i="10" s="1"/>
  <c r="AE29" i="1"/>
  <c r="AA29" i="1"/>
  <c r="BA33" i="1"/>
  <c r="AO14" i="14" s="1"/>
  <c r="AX33" i="1"/>
  <c r="AL14" i="14" s="1"/>
  <c r="BC33" i="1"/>
  <c r="AQ14" i="14" s="1"/>
  <c r="AZ33" i="1"/>
  <c r="AN14" i="14" s="1"/>
  <c r="AU33" i="1"/>
  <c r="AI14" i="14" s="1"/>
  <c r="BB33" i="1"/>
  <c r="AP14" i="14" s="1"/>
  <c r="AW33" i="1"/>
  <c r="AK14" i="14" s="1"/>
  <c r="BK26" i="1"/>
  <c r="AN26" i="1"/>
  <c r="AN36" i="1"/>
  <c r="AN39" i="1"/>
  <c r="AN42" i="1"/>
  <c r="AK48" i="1"/>
  <c r="AK54" i="1"/>
  <c r="AK60" i="1"/>
  <c r="AO60" i="1"/>
  <c r="AK64" i="1"/>
  <c r="AM71" i="1"/>
  <c r="AM77" i="1"/>
  <c r="AT80" i="1"/>
  <c r="AN80" i="1"/>
  <c r="X58" i="1"/>
  <c r="T66" i="1"/>
  <c r="X66" i="1"/>
  <c r="Y66" i="1"/>
  <c r="V66" i="1"/>
  <c r="AZ21" i="1"/>
  <c r="AN16" i="10" s="1"/>
  <c r="W27" i="1"/>
  <c r="S27" i="1"/>
  <c r="AY33" i="1"/>
  <c r="AM14" i="14" s="1"/>
  <c r="X34" i="1"/>
  <c r="T34" i="1"/>
  <c r="Z34" i="1"/>
  <c r="V34" i="1"/>
  <c r="Z46" i="1"/>
  <c r="V50" i="1"/>
  <c r="X60" i="1"/>
  <c r="X61" i="1"/>
  <c r="Y64" i="1"/>
  <c r="V68" i="1"/>
  <c r="Y68" i="1"/>
  <c r="Y70" i="1"/>
  <c r="T72" i="1"/>
  <c r="V78" i="1"/>
  <c r="Y78" i="1"/>
  <c r="AE38" i="1"/>
  <c r="AG38" i="1"/>
  <c r="AH19" i="14" s="1"/>
  <c r="V72" i="1"/>
  <c r="BW21" i="1"/>
  <c r="AY16" i="10" s="1"/>
  <c r="BP22" i="1"/>
  <c r="AR17" i="10" s="1"/>
  <c r="AC34" i="1"/>
  <c r="CS36" i="1"/>
  <c r="BI17" i="14" s="1"/>
  <c r="CQ36" i="1"/>
  <c r="BG17" i="14" s="1"/>
  <c r="CO36" i="1"/>
  <c r="BE17" i="14" s="1"/>
  <c r="CM36" i="1"/>
  <c r="BC17" i="14" s="1"/>
  <c r="CK36" i="1"/>
  <c r="BA17" i="14" s="1"/>
  <c r="AC37" i="1"/>
  <c r="AW37" i="1"/>
  <c r="AK18" i="14" s="1"/>
  <c r="BB37" i="1"/>
  <c r="AP18" i="14" s="1"/>
  <c r="BV37" i="1"/>
  <c r="AX18" i="14" s="1"/>
  <c r="BW37" i="1"/>
  <c r="AY18" i="14" s="1"/>
  <c r="BX37" i="1"/>
  <c r="AZ18" i="14" s="1"/>
  <c r="AD22" i="1"/>
  <c r="AE17" i="10" s="1"/>
  <c r="BQ21" i="1"/>
  <c r="AS16" i="10" s="1"/>
  <c r="BS21" i="1"/>
  <c r="AU16" i="10" s="1"/>
  <c r="BU21" i="1"/>
  <c r="AW16" i="10" s="1"/>
  <c r="BW25" i="1"/>
  <c r="AY20" i="10" s="1"/>
  <c r="BS25" i="1"/>
  <c r="AU20" i="10" s="1"/>
  <c r="BR29" i="1"/>
  <c r="AT24" i="10" s="1"/>
  <c r="AG34" i="1"/>
  <c r="CR36" i="1"/>
  <c r="BH17" i="14" s="1"/>
  <c r="AE37" i="1"/>
  <c r="AU37" i="1"/>
  <c r="AI18" i="14" s="1"/>
  <c r="AZ37" i="1"/>
  <c r="AN18" i="14" s="1"/>
  <c r="BR37" i="1"/>
  <c r="AT18" i="14" s="1"/>
  <c r="CS37" i="1"/>
  <c r="BI18" i="14" s="1"/>
  <c r="CQ37" i="1"/>
  <c r="BG18" i="14" s="1"/>
  <c r="CR37" i="1"/>
  <c r="BH18" i="14" s="1"/>
  <c r="AC38" i="1"/>
  <c r="CS40" i="1"/>
  <c r="BI21" i="14" s="1"/>
  <c r="CK40" i="1"/>
  <c r="BA21" i="14" s="1"/>
  <c r="AF44" i="1"/>
  <c r="AG40" i="14" s="1"/>
  <c r="CR45" i="1"/>
  <c r="BH41" i="14" s="1"/>
  <c r="CK46" i="1"/>
  <c r="BA42" i="14" s="1"/>
  <c r="CM46" i="1"/>
  <c r="BC42" i="14" s="1"/>
  <c r="CO46" i="1"/>
  <c r="BE42" i="14" s="1"/>
  <c r="CQ46" i="1"/>
  <c r="BG42" i="14" s="1"/>
  <c r="AX47" i="1"/>
  <c r="AL43" i="14" s="1"/>
  <c r="CK52" i="1"/>
  <c r="BA48" i="14" s="1"/>
  <c r="BW62" i="1"/>
  <c r="AY73" i="14" s="1"/>
  <c r="BU62" i="1"/>
  <c r="AW73" i="14" s="1"/>
  <c r="BS62" i="1"/>
  <c r="AU73" i="14" s="1"/>
  <c r="BQ62" i="1"/>
  <c r="AS73" i="14" s="1"/>
  <c r="CS64" i="1"/>
  <c r="BI75" i="14" s="1"/>
  <c r="CQ64" i="1"/>
  <c r="BG75" i="14" s="1"/>
  <c r="CO64" i="1"/>
  <c r="BE75" i="14" s="1"/>
  <c r="CM64" i="1"/>
  <c r="BC75" i="14" s="1"/>
  <c r="CK64" i="1"/>
  <c r="BA75" i="14" s="1"/>
  <c r="BP46" i="1"/>
  <c r="AR42" i="14" s="1"/>
  <c r="BR46" i="1"/>
  <c r="AT42" i="14" s="1"/>
  <c r="BT46" i="1"/>
  <c r="AV42" i="14" s="1"/>
  <c r="BV46" i="1"/>
  <c r="AX42" i="14" s="1"/>
  <c r="BX46" i="1"/>
  <c r="AZ42" i="14" s="1"/>
  <c r="AB49" i="1"/>
  <c r="BP60" i="1"/>
  <c r="AR71" i="14" s="1"/>
  <c r="AB61" i="1"/>
  <c r="AG61" i="1"/>
  <c r="BR61" i="1"/>
  <c r="AT72" i="14" s="1"/>
  <c r="BT62" i="1"/>
  <c r="AV73" i="14" s="1"/>
  <c r="CR64" i="1"/>
  <c r="BH75" i="14" s="1"/>
  <c r="AE68" i="1"/>
  <c r="CP68" i="1"/>
  <c r="BF79" i="14" s="1"/>
  <c r="CL68" i="1"/>
  <c r="BB79" i="14" s="1"/>
  <c r="BZ75" i="1"/>
  <c r="CG75" i="1" s="1"/>
  <c r="CT75" i="1"/>
  <c r="CS75" i="1" s="1"/>
  <c r="BI101" i="14" s="1"/>
  <c r="CT81" i="1"/>
  <c r="CN81" i="1" s="1"/>
  <c r="BD107" i="14" s="1"/>
  <c r="BZ81" i="1"/>
  <c r="CH81" i="1" s="1"/>
  <c r="CN54" i="1"/>
  <c r="BD50" i="14" s="1"/>
  <c r="AZ57" i="1"/>
  <c r="AN68" i="14" s="1"/>
  <c r="BX60" i="1"/>
  <c r="AZ71" i="14" s="1"/>
  <c r="BV60" i="1"/>
  <c r="AX71" i="14"/>
  <c r="BT60" i="1"/>
  <c r="AV71" i="14" s="1"/>
  <c r="BR60" i="1"/>
  <c r="AT71" i="14" s="1"/>
  <c r="BR62" i="1"/>
  <c r="AT73" i="14" s="1"/>
  <c r="CP64" i="1"/>
  <c r="BF75" i="14" s="1"/>
  <c r="BX76" i="1"/>
  <c r="AZ102" i="14" s="1"/>
  <c r="BU76" i="1"/>
  <c r="AW102" i="14" s="1"/>
  <c r="BQ76" i="1"/>
  <c r="AS102" i="14" s="1"/>
  <c r="BW76" i="1"/>
  <c r="AY102" i="14"/>
  <c r="BS76" i="1"/>
  <c r="AU102" i="14" s="1"/>
  <c r="BB80" i="1"/>
  <c r="AP106" i="14" s="1"/>
  <c r="AX80" i="1"/>
  <c r="AL106" i="14" s="1"/>
  <c r="AZ80" i="1"/>
  <c r="AN106" i="14" s="1"/>
  <c r="AV80" i="1"/>
  <c r="AJ106" i="14" s="1"/>
  <c r="CN38" i="1"/>
  <c r="BD19" i="14" s="1"/>
  <c r="AW41" i="1"/>
  <c r="AK22" i="14" s="1"/>
  <c r="BP41" i="1"/>
  <c r="AR22" i="14" s="1"/>
  <c r="BR41" i="1"/>
  <c r="AT22" i="14" s="1"/>
  <c r="BT41" i="1"/>
  <c r="AV22" i="14" s="1"/>
  <c r="BV41" i="1"/>
  <c r="AX22" i="14" s="1"/>
  <c r="BQ46" i="1"/>
  <c r="AS42" i="14" s="1"/>
  <c r="BS46" i="1"/>
  <c r="AU42" i="14" s="1"/>
  <c r="BU46" i="1"/>
  <c r="AW42" i="14" s="1"/>
  <c r="CK49" i="1"/>
  <c r="BA45" i="14" s="1"/>
  <c r="CM49" i="1"/>
  <c r="BC45" i="14" s="1"/>
  <c r="CO49" i="1"/>
  <c r="BE45" i="14" s="1"/>
  <c r="CQ49" i="1"/>
  <c r="BG45" i="14" s="1"/>
  <c r="CL56" i="1"/>
  <c r="BB67" i="14" s="1"/>
  <c r="BQ60" i="1"/>
  <c r="AS71" i="14" s="1"/>
  <c r="AD61" i="1"/>
  <c r="BP62" i="1"/>
  <c r="AR73" i="14" s="1"/>
  <c r="BX62" i="1"/>
  <c r="AZ73" i="14" s="1"/>
  <c r="CN64" i="1"/>
  <c r="BD75" i="14" s="1"/>
  <c r="BR65" i="1"/>
  <c r="AT76" i="14" s="1"/>
  <c r="AB68" i="1"/>
  <c r="BX73" i="1"/>
  <c r="AZ99" i="14" s="1"/>
  <c r="BT73" i="1"/>
  <c r="AV99" i="14" s="1"/>
  <c r="BP73" i="1"/>
  <c r="AR99" i="14"/>
  <c r="BC75" i="1"/>
  <c r="AQ101" i="14" s="1"/>
  <c r="BA75" i="1"/>
  <c r="AO101" i="14" s="1"/>
  <c r="AY75" i="1"/>
  <c r="AM101" i="14" s="1"/>
  <c r="AW75" i="1"/>
  <c r="AK101" i="14" s="1"/>
  <c r="AU75" i="1"/>
  <c r="AI101" i="14" s="1"/>
  <c r="CS79" i="1"/>
  <c r="BI105" i="14" s="1"/>
  <c r="CO79" i="1"/>
  <c r="BE105" i="14" s="1"/>
  <c r="CK79" i="1"/>
  <c r="BA105" i="14" s="1"/>
  <c r="CQ79" i="1"/>
  <c r="BG105" i="14" s="1"/>
  <c r="CM79" i="1"/>
  <c r="BC105" i="14" s="1"/>
  <c r="CS81" i="1"/>
  <c r="BI107" i="14" s="1"/>
  <c r="CG81" i="1"/>
  <c r="CC81" i="1"/>
  <c r="CB81" i="1"/>
  <c r="CF81" i="1"/>
  <c r="CA81" i="1"/>
  <c r="CE81" i="1"/>
  <c r="CI81" i="1"/>
  <c r="CD81" i="1"/>
  <c r="AD107" i="14" l="1"/>
  <c r="AH107" i="14"/>
  <c r="AC104" i="14"/>
  <c r="AG104" i="14"/>
  <c r="AE97" i="14"/>
  <c r="AE69" i="14"/>
  <c r="AC79" i="14"/>
  <c r="AD18" i="14"/>
  <c r="AF96" i="14"/>
  <c r="AH99" i="14"/>
  <c r="AD67" i="14"/>
  <c r="AH67" i="14"/>
  <c r="AE44" i="14"/>
  <c r="AS17" i="1"/>
  <c r="AT17" i="1"/>
  <c r="AP18" i="1"/>
  <c r="AP17" i="1"/>
  <c r="AN18" i="1"/>
  <c r="AR17" i="1"/>
  <c r="AN17" i="1"/>
  <c r="AQ17" i="1"/>
  <c r="AH21" i="10"/>
  <c r="AD20" i="10"/>
  <c r="AF21" i="10"/>
  <c r="AC19" i="10"/>
  <c r="AD98" i="14"/>
  <c r="AE43" i="14"/>
  <c r="AC43" i="14"/>
  <c r="AC98" i="14"/>
  <c r="AC99" i="14"/>
  <c r="AF99" i="14"/>
  <c r="AF69" i="14"/>
  <c r="AG43" i="14"/>
  <c r="AE98" i="14"/>
  <c r="AH98" i="14"/>
  <c r="AC49" i="14"/>
  <c r="AD96" i="14"/>
  <c r="AC70" i="14"/>
  <c r="AH70" i="14"/>
  <c r="AD40" i="14"/>
  <c r="AG17" i="14"/>
  <c r="AE42" i="14"/>
  <c r="AD104" i="14"/>
  <c r="AH104" i="14"/>
  <c r="AC69" i="14"/>
  <c r="AG69" i="14"/>
  <c r="AC46" i="14"/>
  <c r="AG46" i="14"/>
  <c r="AH78" i="14"/>
  <c r="AF71" i="14"/>
  <c r="AC67" i="14"/>
  <c r="AG67" i="14"/>
  <c r="AD44" i="14"/>
  <c r="AH44" i="14"/>
  <c r="AE41" i="14"/>
  <c r="AD22" i="14"/>
  <c r="AH22" i="14"/>
  <c r="AD43" i="14"/>
  <c r="AF98" i="14"/>
  <c r="AH76" i="14"/>
  <c r="AD99" i="14"/>
  <c r="AD69" i="14"/>
  <c r="AH69" i="14"/>
  <c r="BX30" i="1"/>
  <c r="AZ11" i="14" s="1"/>
  <c r="BL30" i="1"/>
  <c r="BU30" i="1"/>
  <c r="AW11" i="14" s="1"/>
  <c r="BH30" i="1"/>
  <c r="BT30" i="1"/>
  <c r="AV11" i="14" s="1"/>
  <c r="CO18" i="1"/>
  <c r="BE13" i="10" s="1"/>
  <c r="AC17" i="1"/>
  <c r="AD12" i="10" s="1"/>
  <c r="AE17" i="1"/>
  <c r="AF12" i="10" s="1"/>
  <c r="CN75" i="1"/>
  <c r="BD101" i="14" s="1"/>
  <c r="CK75" i="1"/>
  <c r="BA101" i="14" s="1"/>
  <c r="CJ81" i="1"/>
  <c r="AN22" i="1"/>
  <c r="CQ80" i="1"/>
  <c r="BG106" i="14" s="1"/>
  <c r="BL22" i="1"/>
  <c r="AR48" i="1"/>
  <c r="AS68" i="1"/>
  <c r="AQ68" i="1"/>
  <c r="BW45" i="1"/>
  <c r="AY41" i="14" s="1"/>
  <c r="BR45" i="1"/>
  <c r="AT41" i="14" s="1"/>
  <c r="AT49" i="1"/>
  <c r="AP49" i="1"/>
  <c r="AL49" i="1"/>
  <c r="CJ52" i="1"/>
  <c r="CF52" i="1"/>
  <c r="CB52" i="1"/>
  <c r="AT44" i="1"/>
  <c r="AQ44" i="1"/>
  <c r="AS60" i="1"/>
  <c r="AP60" i="1"/>
  <c r="AS66" i="1"/>
  <c r="AT66" i="1"/>
  <c r="AM66" i="1"/>
  <c r="AT33" i="1"/>
  <c r="AP33" i="1"/>
  <c r="V37" i="1"/>
  <c r="Z37" i="1"/>
  <c r="CG37" i="1"/>
  <c r="CC37" i="1"/>
  <c r="W38" i="1"/>
  <c r="S38" i="1"/>
  <c r="Y38" i="1"/>
  <c r="U38" i="1"/>
  <c r="BB45" i="1"/>
  <c r="AP41" i="14" s="1"/>
  <c r="BA45" i="1"/>
  <c r="AO41" i="14" s="1"/>
  <c r="AW45" i="1"/>
  <c r="AK41" i="14" s="1"/>
  <c r="AE47" i="1"/>
  <c r="AF43" i="14" s="1"/>
  <c r="AA47" i="1"/>
  <c r="CI47" i="1"/>
  <c r="CE47" i="1"/>
  <c r="CA47" i="1"/>
  <c r="BB53" i="1"/>
  <c r="AP49" i="14" s="1"/>
  <c r="AU53" i="1"/>
  <c r="AI49" i="14" s="1"/>
  <c r="BC53" i="1"/>
  <c r="AQ49" i="14" s="1"/>
  <c r="AZ53" i="1"/>
  <c r="AN49" i="14" s="1"/>
  <c r="CH60" i="1"/>
  <c r="CD60" i="1"/>
  <c r="CJ60" i="1"/>
  <c r="CF60" i="1"/>
  <c r="CB60" i="1"/>
  <c r="AT61" i="1"/>
  <c r="AP61" i="1"/>
  <c r="AL61" i="1"/>
  <c r="AR61" i="1"/>
  <c r="AN61" i="1"/>
  <c r="CJ38" i="1"/>
  <c r="CF38" i="1"/>
  <c r="CB38" i="1"/>
  <c r="CS42" i="1"/>
  <c r="BI23" i="14" s="1"/>
  <c r="CR42" i="1"/>
  <c r="BH23" i="14" s="1"/>
  <c r="CI46" i="1"/>
  <c r="CE46" i="1"/>
  <c r="CA46" i="1"/>
  <c r="CP58" i="1"/>
  <c r="BF69" i="14" s="1"/>
  <c r="CK58" i="1"/>
  <c r="BA69" i="14" s="1"/>
  <c r="CS62" i="1"/>
  <c r="BI73" i="14" s="1"/>
  <c r="CQ62" i="1"/>
  <c r="BG73" i="14" s="1"/>
  <c r="CL62" i="1"/>
  <c r="BB73" i="14" s="1"/>
  <c r="CP62" i="1"/>
  <c r="BF73" i="14" s="1"/>
  <c r="CN62" i="1"/>
  <c r="BD73" i="14" s="1"/>
  <c r="Z56" i="1"/>
  <c r="T56" i="1"/>
  <c r="W39" i="1"/>
  <c r="Y39" i="1"/>
  <c r="T39" i="1"/>
  <c r="AY45" i="1"/>
  <c r="AM41" i="14" s="1"/>
  <c r="BV45" i="1"/>
  <c r="AX41" i="14" s="1"/>
  <c r="BX48" i="1"/>
  <c r="AZ44" i="14" s="1"/>
  <c r="BU48" i="1"/>
  <c r="AW44" i="14" s="1"/>
  <c r="BM49" i="1"/>
  <c r="BI49" i="1"/>
  <c r="CI58" i="1"/>
  <c r="CE58" i="1"/>
  <c r="CA58" i="1"/>
  <c r="CK73" i="1"/>
  <c r="BA99" i="14" s="1"/>
  <c r="CP77" i="1"/>
  <c r="BF103" i="14" s="1"/>
  <c r="AL22" i="1"/>
  <c r="AT22" i="1"/>
  <c r="BJ38" i="1"/>
  <c r="AL66" i="1"/>
  <c r="AM68" i="1"/>
  <c r="BW29" i="1"/>
  <c r="AY24" i="10" s="1"/>
  <c r="BS29" i="1"/>
  <c r="AU24" i="10" s="1"/>
  <c r="AU17" i="1"/>
  <c r="AI12" i="10" s="1"/>
  <c r="AV17" i="1"/>
  <c r="AJ12" i="10" s="1"/>
  <c r="BQ33" i="1"/>
  <c r="AS14" i="14" s="1"/>
  <c r="S34" i="1"/>
  <c r="W34" i="1"/>
  <c r="CP39" i="1"/>
  <c r="BF20" i="14" s="1"/>
  <c r="AR41" i="1"/>
  <c r="AN41" i="1"/>
  <c r="BC45" i="1"/>
  <c r="AQ41" i="14" s="1"/>
  <c r="BT49" i="1"/>
  <c r="AV45" i="14" s="1"/>
  <c r="BV49" i="1"/>
  <c r="AX45" i="14" s="1"/>
  <c r="AX53" i="1"/>
  <c r="AL49" i="14" s="1"/>
  <c r="CG56" i="1"/>
  <c r="CC56" i="1"/>
  <c r="BO65" i="1"/>
  <c r="BK65" i="1"/>
  <c r="BG65" i="1"/>
  <c r="BM65" i="1"/>
  <c r="BI65" i="1"/>
  <c r="CH69" i="1"/>
  <c r="CD69" i="1"/>
  <c r="CJ69" i="1"/>
  <c r="CF69" i="1"/>
  <c r="CB69" i="1"/>
  <c r="CH70" i="1"/>
  <c r="CD70" i="1"/>
  <c r="CJ70" i="1"/>
  <c r="CF70" i="1"/>
  <c r="CB70" i="1"/>
  <c r="CJ68" i="1"/>
  <c r="CF68" i="1"/>
  <c r="CB68" i="1"/>
  <c r="CH68" i="1"/>
  <c r="CD68" i="1"/>
  <c r="AM75" i="1"/>
  <c r="AQ75" i="1"/>
  <c r="T68" i="1"/>
  <c r="BZ50" i="1"/>
  <c r="BV53" i="1"/>
  <c r="AX49" i="14" s="1"/>
  <c r="BZ62" i="1"/>
  <c r="AU65" i="1"/>
  <c r="AI76" i="14" s="1"/>
  <c r="CT66" i="1"/>
  <c r="AV81" i="1"/>
  <c r="AJ107" i="14" s="1"/>
  <c r="AZ81" i="1"/>
  <c r="AN107" i="14" s="1"/>
  <c r="BQ81" i="1"/>
  <c r="AS107" i="14" s="1"/>
  <c r="BV81" i="1"/>
  <c r="AX107" i="14" s="1"/>
  <c r="AW65" i="1"/>
  <c r="AK76" i="14" s="1"/>
  <c r="BA65" i="1"/>
  <c r="AO76" i="14" s="1"/>
  <c r="BQ69" i="1"/>
  <c r="AS95" i="14" s="1"/>
  <c r="BV73" i="1"/>
  <c r="AX99" i="14" s="1"/>
  <c r="AE80" i="1"/>
  <c r="AF106" i="14" s="1"/>
  <c r="AW81" i="1"/>
  <c r="AK107" i="14" s="1"/>
  <c r="BB81" i="1"/>
  <c r="AP107" i="14" s="1"/>
  <c r="BR81" i="1"/>
  <c r="AT107" i="14" s="1"/>
  <c r="BX81" i="1"/>
  <c r="AZ107" i="14" s="1"/>
  <c r="AK75" i="1"/>
  <c r="AO75" i="1"/>
  <c r="AD20" i="14"/>
  <c r="AE106" i="14"/>
  <c r="AY81" i="1"/>
  <c r="AM107" i="14" s="1"/>
  <c r="BS81" i="1"/>
  <c r="AU107" i="14" s="1"/>
  <c r="AL55" i="1"/>
  <c r="AK62" i="1"/>
  <c r="AM64" i="1"/>
  <c r="BC41" i="1"/>
  <c r="AQ22" i="14" s="1"/>
  <c r="BP45" i="1"/>
  <c r="AR41" i="14" s="1"/>
  <c r="BT45" i="1"/>
  <c r="AV41" i="14" s="1"/>
  <c r="BX45" i="1"/>
  <c r="AZ41" i="14" s="1"/>
  <c r="CP54" i="1"/>
  <c r="BF50" i="14" s="1"/>
  <c r="CS58" i="1"/>
  <c r="BI69" i="14" s="1"/>
  <c r="CR72" i="1"/>
  <c r="BH98" i="14" s="1"/>
  <c r="AZ75" i="1"/>
  <c r="AN101" i="14" s="1"/>
  <c r="CM81" i="1"/>
  <c r="BC107" i="14" s="1"/>
  <c r="CP81" i="1"/>
  <c r="BF107" i="14" s="1"/>
  <c r="CO81" i="1"/>
  <c r="BE107" i="14" s="1"/>
  <c r="CR81" i="1"/>
  <c r="BH107" i="14" s="1"/>
  <c r="CO73" i="1"/>
  <c r="BE99" i="14" s="1"/>
  <c r="CG63" i="1"/>
  <c r="CA63" i="1"/>
  <c r="CM77" i="1"/>
  <c r="BC103" i="14" s="1"/>
  <c r="CD77" i="1"/>
  <c r="BM32" i="1"/>
  <c r="BG31" i="1"/>
  <c r="BI23" i="1"/>
  <c r="BL31" i="1"/>
  <c r="AK34" i="1"/>
  <c r="AM44" i="1"/>
  <c r="BF56" i="1"/>
  <c r="AL60" i="1"/>
  <c r="AO62" i="1"/>
  <c r="AS64" i="1"/>
  <c r="AQ66" i="1"/>
  <c r="AL68" i="1"/>
  <c r="AT68" i="1"/>
  <c r="BF70" i="1"/>
  <c r="AL71" i="1"/>
  <c r="Z42" i="1"/>
  <c r="Y48" i="1"/>
  <c r="X52" i="1"/>
  <c r="Z60" i="1"/>
  <c r="AE40" i="1"/>
  <c r="AF21" i="14" s="1"/>
  <c r="BU41" i="1"/>
  <c r="AW22" i="14" s="1"/>
  <c r="CP42" i="1"/>
  <c r="BF23" i="14" s="1"/>
  <c r="BQ45" i="1"/>
  <c r="AS41" i="14" s="1"/>
  <c r="BU45" i="1"/>
  <c r="AW41" i="14" s="1"/>
  <c r="BS48" i="1"/>
  <c r="AU44" i="14" s="1"/>
  <c r="AX49" i="1"/>
  <c r="AL45" i="14" s="1"/>
  <c r="AW53" i="1"/>
  <c r="AK49" i="14" s="1"/>
  <c r="BA53" i="1"/>
  <c r="AO49" i="14" s="1"/>
  <c r="BR53" i="1"/>
  <c r="AT49" i="14" s="1"/>
  <c r="BX57" i="1"/>
  <c r="AZ68" i="14" s="1"/>
  <c r="CL57" i="1"/>
  <c r="BB68" i="14" s="1"/>
  <c r="CK62" i="1"/>
  <c r="BA73" i="14" s="1"/>
  <c r="CO62" i="1"/>
  <c r="BE73" i="14" s="1"/>
  <c r="AU81" i="1"/>
  <c r="AI107" i="14" s="1"/>
  <c r="AX81" i="1"/>
  <c r="AL107" i="14" s="1"/>
  <c r="BA81" i="1"/>
  <c r="AO107" i="14" s="1"/>
  <c r="BP81" i="1"/>
  <c r="AR107" i="14" s="1"/>
  <c r="BT81" i="1"/>
  <c r="AV107" i="14" s="1"/>
  <c r="X57" i="1"/>
  <c r="CK81" i="1"/>
  <c r="BA107" i="14" s="1"/>
  <c r="CL81" i="1"/>
  <c r="BB107" i="14" s="1"/>
  <c r="CN77" i="1"/>
  <c r="BD103" i="14" s="1"/>
  <c r="CC77" i="1"/>
  <c r="AP20" i="1"/>
  <c r="AM22" i="1"/>
  <c r="AT60" i="1"/>
  <c r="AP68" i="1"/>
  <c r="Y42" i="1"/>
  <c r="Z44" i="1"/>
  <c r="T76" i="1"/>
  <c r="BR27" i="1"/>
  <c r="AT22" i="10" s="1"/>
  <c r="BX29" i="1"/>
  <c r="AZ24" i="10" s="1"/>
  <c r="AC40" i="1"/>
  <c r="AD21" i="14" s="1"/>
  <c r="BQ41" i="1"/>
  <c r="AS22" i="14" s="1"/>
  <c r="BX41" i="1"/>
  <c r="AZ22" i="14" s="1"/>
  <c r="BS45" i="1"/>
  <c r="AU41" i="14" s="1"/>
  <c r="BW48" i="1"/>
  <c r="AY44" i="14" s="1"/>
  <c r="CO52" i="1"/>
  <c r="BE48" i="14" s="1"/>
  <c r="AY53" i="1"/>
  <c r="AM49" i="14" s="1"/>
  <c r="BT57" i="1"/>
  <c r="AV68" i="14" s="1"/>
  <c r="BV57" i="1"/>
  <c r="AX68" i="14" s="1"/>
  <c r="CN58" i="1"/>
  <c r="BD69" i="14" s="1"/>
  <c r="AF61" i="1"/>
  <c r="AG63" i="1"/>
  <c r="AH74" i="14" s="1"/>
  <c r="AG79" i="14"/>
  <c r="CN72" i="1"/>
  <c r="BD98" i="14" s="1"/>
  <c r="CH17" i="1"/>
  <c r="CB17" i="1"/>
  <c r="BW17" i="1"/>
  <c r="AY12" i="10" s="1"/>
  <c r="BP17" i="1"/>
  <c r="AR12" i="10" s="1"/>
  <c r="BH17" i="1"/>
  <c r="CI17" i="1"/>
  <c r="CG17" i="1"/>
  <c r="CH78" i="1"/>
  <c r="CC78" i="1"/>
  <c r="CG78" i="1"/>
  <c r="CI78" i="1"/>
  <c r="CB78" i="1"/>
  <c r="CD78" i="1"/>
  <c r="CA78" i="1"/>
  <c r="CF78" i="1"/>
  <c r="CJ78" i="1"/>
  <c r="CL75" i="1"/>
  <c r="BB101" i="14" s="1"/>
  <c r="CM75" i="1"/>
  <c r="BC101" i="14" s="1"/>
  <c r="BJ26" i="1"/>
  <c r="BL28" i="1"/>
  <c r="BH28" i="1"/>
  <c r="BI28" i="1"/>
  <c r="AQ39" i="1"/>
  <c r="AT39" i="1"/>
  <c r="AS39" i="1"/>
  <c r="AP39" i="1"/>
  <c r="AS47" i="1"/>
  <c r="AL47" i="1"/>
  <c r="AT47" i="1"/>
  <c r="AQ47" i="1"/>
  <c r="AN47" i="1"/>
  <c r="AS78" i="1"/>
  <c r="AO78" i="1"/>
  <c r="AK78" i="1"/>
  <c r="AT78" i="1"/>
  <c r="AN78" i="1"/>
  <c r="AR78" i="1"/>
  <c r="AM78" i="1"/>
  <c r="AQ78" i="1"/>
  <c r="AL78" i="1"/>
  <c r="AP78" i="1"/>
  <c r="CH66" i="1"/>
  <c r="CD66" i="1"/>
  <c r="CG66" i="1"/>
  <c r="CC66" i="1"/>
  <c r="CJ66" i="1"/>
  <c r="CF66" i="1"/>
  <c r="CB66" i="1"/>
  <c r="CA66" i="1"/>
  <c r="CI66" i="1"/>
  <c r="BZ33" i="1"/>
  <c r="CT33" i="1"/>
  <c r="CR75" i="1"/>
  <c r="BH101" i="14" s="1"/>
  <c r="CO75" i="1"/>
  <c r="BE101" i="14" s="1"/>
  <c r="CQ75" i="1"/>
  <c r="BG101" i="14" s="1"/>
  <c r="CQ81" i="1"/>
  <c r="BG107" i="14" s="1"/>
  <c r="AM47" i="1"/>
  <c r="AM39" i="1"/>
  <c r="AO40" i="1"/>
  <c r="AS40" i="1"/>
  <c r="CN73" i="1"/>
  <c r="BD99" i="14" s="1"/>
  <c r="CL78" i="1"/>
  <c r="BB104" i="14" s="1"/>
  <c r="BC61" i="1"/>
  <c r="AQ72" i="14" s="1"/>
  <c r="AT40" i="1"/>
  <c r="AK39" i="1"/>
  <c r="BG28" i="1"/>
  <c r="BN51" i="1"/>
  <c r="BM28" i="1"/>
  <c r="CJ80" i="1"/>
  <c r="CO78" i="1"/>
  <c r="BE104" i="14" s="1"/>
  <c r="CE80" i="1"/>
  <c r="CO77" i="1"/>
  <c r="BE103" i="14" s="1"/>
  <c r="CL77" i="1"/>
  <c r="BB103" i="14" s="1"/>
  <c r="CG77" i="1"/>
  <c r="AJ90" i="1"/>
  <c r="AR90" i="1" s="1"/>
  <c r="N12" i="1"/>
  <c r="BG51" i="1"/>
  <c r="BN50" i="1"/>
  <c r="AO24" i="1"/>
  <c r="BI50" i="1"/>
  <c r="AP24" i="1"/>
  <c r="CM80" i="1"/>
  <c r="BC106" i="14" s="1"/>
  <c r="CL80" i="1"/>
  <c r="BB106" i="14" s="1"/>
  <c r="BI20" i="1"/>
  <c r="AM26" i="1"/>
  <c r="Z78" i="1"/>
  <c r="X78" i="1"/>
  <c r="T78" i="1"/>
  <c r="S78" i="1"/>
  <c r="U78" i="1"/>
  <c r="AX25" i="1"/>
  <c r="AL20" i="10" s="1"/>
  <c r="BB25" i="1"/>
  <c r="AP20" i="10" s="1"/>
  <c r="AV25" i="1"/>
  <c r="AJ20" i="10" s="1"/>
  <c r="V26" i="1"/>
  <c r="W26" i="1"/>
  <c r="V27" i="1"/>
  <c r="U27" i="1"/>
  <c r="X27" i="1"/>
  <c r="CI77" i="1"/>
  <c r="CJ77" i="1"/>
  <c r="BO26" i="1"/>
  <c r="BH26" i="1"/>
  <c r="BM26" i="1"/>
  <c r="BN26" i="1"/>
  <c r="AR36" i="1"/>
  <c r="AQ36" i="1"/>
  <c r="AL36" i="1"/>
  <c r="BJ50" i="1"/>
  <c r="BM50" i="1"/>
  <c r="BJ52" i="1"/>
  <c r="BM52" i="1"/>
  <c r="AW61" i="1"/>
  <c r="AK72" i="14" s="1"/>
  <c r="BA61" i="1"/>
  <c r="AO72" i="14" s="1"/>
  <c r="AY61" i="1"/>
  <c r="AM72" i="14" s="1"/>
  <c r="BX75" i="1"/>
  <c r="AZ101" i="14" s="1"/>
  <c r="BP75" i="1"/>
  <c r="AR101" i="14" s="1"/>
  <c r="BW75" i="1"/>
  <c r="AY101" i="14" s="1"/>
  <c r="BV75" i="1"/>
  <c r="AX101" i="14" s="1"/>
  <c r="BT75" i="1"/>
  <c r="AV101" i="14" s="1"/>
  <c r="BU75" i="1"/>
  <c r="AW101" i="14" s="1"/>
  <c r="BR75" i="1"/>
  <c r="AT101" i="14" s="1"/>
  <c r="AA76" i="1"/>
  <c r="AE76" i="1"/>
  <c r="AF102" i="14" s="1"/>
  <c r="AD76" i="1"/>
  <c r="CP75" i="1"/>
  <c r="BF101" i="14" s="1"/>
  <c r="BF26" i="1"/>
  <c r="AM40" i="1"/>
  <c r="CM73" i="1"/>
  <c r="BC99" i="14" s="1"/>
  <c r="CB77" i="1"/>
  <c r="CN78" i="1"/>
  <c r="BD104" i="14" s="1"/>
  <c r="CS73" i="1"/>
  <c r="BI99" i="14" s="1"/>
  <c r="AO47" i="1"/>
  <c r="BG26" i="1"/>
  <c r="BN28" i="1"/>
  <c r="BI51" i="1"/>
  <c r="CB80" i="1"/>
  <c r="CH80" i="1"/>
  <c r="CL73" i="1"/>
  <c r="BB99" i="14" s="1"/>
  <c r="AX61" i="1"/>
  <c r="AL72" i="14" s="1"/>
  <c r="BN52" i="1"/>
  <c r="BH51" i="1"/>
  <c r="BF50" i="1"/>
  <c r="BI52" i="1"/>
  <c r="BK52" i="1"/>
  <c r="BO52" i="1"/>
  <c r="BL50" i="1"/>
  <c r="CK80" i="1"/>
  <c r="BA106" i="14" s="1"/>
  <c r="CN80" i="1"/>
  <c r="BD106" i="14" s="1"/>
  <c r="AC76" i="1"/>
  <c r="BS75" i="1"/>
  <c r="AU101" i="14" s="1"/>
  <c r="AJ91" i="1"/>
  <c r="AS91" i="1" s="1"/>
  <c r="N13" i="1"/>
  <c r="BF52" i="1"/>
  <c r="BL51" i="1"/>
  <c r="BG52" i="1"/>
  <c r="BK50" i="1"/>
  <c r="BO50" i="1"/>
  <c r="CC80" i="1"/>
  <c r="AF76" i="1"/>
  <c r="BL26" i="1"/>
  <c r="AT26" i="1"/>
  <c r="AQ26" i="1"/>
  <c r="AK26" i="1"/>
  <c r="AR26" i="1"/>
  <c r="AL26" i="1"/>
  <c r="AS26" i="1"/>
  <c r="AL39" i="1"/>
  <c r="CE66" i="1"/>
  <c r="AT55" i="1"/>
  <c r="AN55" i="1"/>
  <c r="AR55" i="1"/>
  <c r="AM55" i="1"/>
  <c r="X53" i="1"/>
  <c r="T53" i="1"/>
  <c r="BM44" i="1"/>
  <c r="BI38" i="1"/>
  <c r="BH31" i="1"/>
  <c r="BM31" i="1"/>
  <c r="AS34" i="1"/>
  <c r="BJ40" i="1"/>
  <c r="BM40" i="1"/>
  <c r="AR42" i="1"/>
  <c r="AQ42" i="1"/>
  <c r="BF46" i="1"/>
  <c r="BM46" i="1"/>
  <c r="AR54" i="1"/>
  <c r="AO54" i="1"/>
  <c r="AP55" i="1"/>
  <c r="AM58" i="1"/>
  <c r="BJ74" i="1"/>
  <c r="BM74" i="1"/>
  <c r="Y50" i="1"/>
  <c r="X50" i="1"/>
  <c r="T50" i="1"/>
  <c r="S50" i="1"/>
  <c r="CH41" i="1"/>
  <c r="CD41" i="1"/>
  <c r="AG39" i="14"/>
  <c r="BL45" i="1"/>
  <c r="BH45" i="1"/>
  <c r="AF51" i="1"/>
  <c r="AB51" i="1"/>
  <c r="AC47" i="14" s="1"/>
  <c r="AA51" i="1"/>
  <c r="AG50" i="14"/>
  <c r="CI54" i="1"/>
  <c r="CE54" i="1"/>
  <c r="CA54" i="1"/>
  <c r="CH54" i="1"/>
  <c r="CD54" i="1"/>
  <c r="AG95" i="14"/>
  <c r="BH27" i="1"/>
  <c r="BL27" i="1"/>
  <c r="AR38" i="1"/>
  <c r="AQ38" i="1"/>
  <c r="AQ55" i="1"/>
  <c r="AR80" i="1"/>
  <c r="AL80" i="1"/>
  <c r="AS80" i="1"/>
  <c r="AQ80" i="1"/>
  <c r="AP80" i="1"/>
  <c r="Y54" i="1"/>
  <c r="U54" i="1"/>
  <c r="X54" i="1"/>
  <c r="CP35" i="1"/>
  <c r="BF16" i="14" s="1"/>
  <c r="CN35" i="1"/>
  <c r="BD16" i="14" s="1"/>
  <c r="CL35" i="1"/>
  <c r="BB16" i="14" s="1"/>
  <c r="CR35" i="1"/>
  <c r="BH16" i="14" s="1"/>
  <c r="Y36" i="1"/>
  <c r="U36" i="1"/>
  <c r="Z36" i="1"/>
  <c r="T36" i="1"/>
  <c r="X36" i="1"/>
  <c r="S36" i="1"/>
  <c r="W36" i="1"/>
  <c r="BF80" i="1"/>
  <c r="Z62" i="1"/>
  <c r="T62" i="1"/>
  <c r="BS37" i="1"/>
  <c r="AU18" i="14" s="1"/>
  <c r="BU37" i="1"/>
  <c r="AW18" i="14" s="1"/>
  <c r="BP37" i="1"/>
  <c r="AR18" i="14" s="1"/>
  <c r="BT37" i="1"/>
  <c r="AV18" i="14" s="1"/>
  <c r="Z39" i="1"/>
  <c r="V39" i="1"/>
  <c r="BA41" i="1"/>
  <c r="AO22" i="14" s="1"/>
  <c r="BB41" i="1"/>
  <c r="AP22" i="14" s="1"/>
  <c r="AY41" i="1"/>
  <c r="AM22" i="14" s="1"/>
  <c r="AF49" i="1"/>
  <c r="AD49" i="1"/>
  <c r="AA49" i="1"/>
  <c r="AX57" i="1"/>
  <c r="AL68" i="14" s="1"/>
  <c r="BB57" i="1"/>
  <c r="AP68" i="14" s="1"/>
  <c r="BU60" i="1"/>
  <c r="AW71" i="14" s="1"/>
  <c r="BW60" i="1"/>
  <c r="AY71" i="14" s="1"/>
  <c r="AF74" i="1"/>
  <c r="AG100" i="14" s="1"/>
  <c r="AA74" i="1"/>
  <c r="CT74" i="1"/>
  <c r="BZ74" i="1"/>
  <c r="AQ62" i="1"/>
  <c r="AO64" i="1"/>
  <c r="AN66" i="1"/>
  <c r="AR66" i="1"/>
  <c r="AN68" i="1"/>
  <c r="AR68" i="1"/>
  <c r="AN71" i="1"/>
  <c r="AN77" i="1"/>
  <c r="BN80" i="1"/>
  <c r="T29" i="1"/>
  <c r="T52" i="1"/>
  <c r="Z52" i="1"/>
  <c r="AG35" i="1"/>
  <c r="AH16" i="14" s="1"/>
  <c r="AE35" i="1"/>
  <c r="AC35" i="1"/>
  <c r="CS56" i="1"/>
  <c r="BI67" i="14" s="1"/>
  <c r="CN56" i="1"/>
  <c r="BD67" i="14" s="1"/>
  <c r="AD72" i="14"/>
  <c r="BB69" i="1"/>
  <c r="AP95" i="14" s="1"/>
  <c r="AV69" i="1"/>
  <c r="AJ95" i="14" s="1"/>
  <c r="CT71" i="1"/>
  <c r="BZ71" i="1"/>
  <c r="AK66" i="1"/>
  <c r="AO66" i="1"/>
  <c r="AK68" i="1"/>
  <c r="AO68" i="1"/>
  <c r="AQ71" i="1"/>
  <c r="CS46" i="1"/>
  <c r="BI42" i="14" s="1"/>
  <c r="CR46" i="1"/>
  <c r="BH42" i="14" s="1"/>
  <c r="CN46" i="1"/>
  <c r="BD42" i="14" s="1"/>
  <c r="CO51" i="1"/>
  <c r="BE47" i="14" s="1"/>
  <c r="CS51" i="1"/>
  <c r="BI47" i="14" s="1"/>
  <c r="CM51" i="1"/>
  <c r="BC47" i="14" s="1"/>
  <c r="CQ51" i="1"/>
  <c r="BG47" i="14" s="1"/>
  <c r="CQ57" i="1"/>
  <c r="BG68" i="14" s="1"/>
  <c r="CN57" i="1"/>
  <c r="BD68" i="14" s="1"/>
  <c r="CS57" i="1"/>
  <c r="BI68" i="14" s="1"/>
  <c r="CP57" i="1"/>
  <c r="BF68" i="14" s="1"/>
  <c r="CK57" i="1"/>
  <c r="BA68" i="14" s="1"/>
  <c r="CR57" i="1"/>
  <c r="BH68" i="14" s="1"/>
  <c r="CM57" i="1"/>
  <c r="BC68" i="14" s="1"/>
  <c r="CP60" i="1"/>
  <c r="BF71" i="14" s="1"/>
  <c r="CN60" i="1"/>
  <c r="BD71" i="14" s="1"/>
  <c r="CL60" i="1"/>
  <c r="BB71" i="14" s="1"/>
  <c r="BC63" i="1"/>
  <c r="AQ74" i="14" s="1"/>
  <c r="AV63" i="1"/>
  <c r="AJ74" i="14" s="1"/>
  <c r="BB63" i="1"/>
  <c r="AP74" i="14" s="1"/>
  <c r="AZ63" i="1"/>
  <c r="AN74" i="14" s="1"/>
  <c r="AF76" i="14"/>
  <c r="AB79" i="1"/>
  <c r="AC105" i="14" s="1"/>
  <c r="AD79" i="1"/>
  <c r="AE105" i="14" s="1"/>
  <c r="AA79" i="1"/>
  <c r="CG79" i="1"/>
  <c r="CC79" i="1"/>
  <c r="AT81" i="1"/>
  <c r="AP81" i="1"/>
  <c r="AL81" i="1"/>
  <c r="BO81" i="1"/>
  <c r="BL81" i="1"/>
  <c r="CP37" i="1"/>
  <c r="BF18" i="14" s="1"/>
  <c r="CM37" i="1"/>
  <c r="BC18" i="14" s="1"/>
  <c r="CO37" i="1"/>
  <c r="BE18" i="14" s="1"/>
  <c r="CK37" i="1"/>
  <c r="BA18" i="14" s="1"/>
  <c r="CR41" i="1"/>
  <c r="BH22" i="14" s="1"/>
  <c r="CS41" i="1"/>
  <c r="BI22" i="14" s="1"/>
  <c r="CK41" i="1"/>
  <c r="BA22" i="14" s="1"/>
  <c r="CO45" i="1"/>
  <c r="BE41" i="14" s="1"/>
  <c r="CS45" i="1"/>
  <c r="BI41" i="14" s="1"/>
  <c r="CK45" i="1"/>
  <c r="BA41" i="14" s="1"/>
  <c r="CS49" i="1"/>
  <c r="BI45" i="14" s="1"/>
  <c r="CR49" i="1"/>
  <c r="BH45" i="14" s="1"/>
  <c r="CN49" i="1"/>
  <c r="BD45" i="14" s="1"/>
  <c r="CT53" i="1"/>
  <c r="BZ53" i="1"/>
  <c r="CT61" i="1"/>
  <c r="BZ61" i="1"/>
  <c r="BZ65" i="1"/>
  <c r="CT65" i="1"/>
  <c r="Y60" i="1"/>
  <c r="X72" i="1"/>
  <c r="BR21" i="1"/>
  <c r="AT16" i="10" s="1"/>
  <c r="BV27" i="1"/>
  <c r="AX22" i="10" s="1"/>
  <c r="BQ29" i="1"/>
  <c r="AS24" i="10" s="1"/>
  <c r="BT29" i="1"/>
  <c r="AV24" i="10" s="1"/>
  <c r="BV29" i="1"/>
  <c r="AX24" i="10" s="1"/>
  <c r="AH18" i="14"/>
  <c r="CL42" i="1"/>
  <c r="BB23" i="14" s="1"/>
  <c r="CM50" i="1"/>
  <c r="BC46" i="14" s="1"/>
  <c r="BX53" i="1"/>
  <c r="AZ49" i="14" s="1"/>
  <c r="AE96" i="14"/>
  <c r="BP27" i="1"/>
  <c r="AR22" i="10" s="1"/>
  <c r="BX27" i="1"/>
  <c r="AZ22" i="10" s="1"/>
  <c r="AB40" i="1"/>
  <c r="AC21" i="14" s="1"/>
  <c r="CN42" i="1"/>
  <c r="BD23" i="14" s="1"/>
  <c r="BP49" i="1"/>
  <c r="AR45" i="14" s="1"/>
  <c r="AV53" i="1"/>
  <c r="AJ49" i="14" s="1"/>
  <c r="BP53" i="1"/>
  <c r="AR49" i="14" s="1"/>
  <c r="AD63" i="1"/>
  <c r="AE74" i="14" s="1"/>
  <c r="AD68" i="1"/>
  <c r="N89" i="1"/>
  <c r="AE63" i="1"/>
  <c r="AF74" i="14" s="1"/>
  <c r="AH79" i="14"/>
  <c r="AD19" i="10"/>
  <c r="AG19" i="10"/>
  <c r="AC50" i="14"/>
  <c r="AH50" i="14"/>
  <c r="AG72" i="14"/>
  <c r="AD39" i="14"/>
  <c r="AF39" i="14"/>
  <c r="AH39" i="14"/>
  <c r="AD21" i="10"/>
  <c r="AG76" i="14"/>
  <c r="AF50" i="14"/>
  <c r="AE79" i="14"/>
  <c r="AF79" i="14"/>
  <c r="AH72" i="14"/>
  <c r="AE72" i="14"/>
  <c r="AC72" i="14"/>
  <c r="AH19" i="10"/>
  <c r="AF19" i="10"/>
  <c r="AE95" i="14"/>
  <c r="AD50" i="14"/>
  <c r="AC39" i="14"/>
  <c r="AE39" i="14"/>
  <c r="AE19" i="10"/>
  <c r="X33" i="1"/>
  <c r="V33" i="1"/>
  <c r="CT30" i="1"/>
  <c r="CL30" i="1" s="1"/>
  <c r="BB11" i="14" s="1"/>
  <c r="N88" i="1"/>
  <c r="N10" i="1" s="1"/>
  <c r="AA17" i="1"/>
  <c r="AD17" i="1"/>
  <c r="AE12" i="10" s="1"/>
  <c r="AF17" i="1"/>
  <c r="AG12" i="10" s="1"/>
  <c r="BH21" i="1"/>
  <c r="BQ20" i="1"/>
  <c r="AS15" i="10" s="1"/>
  <c r="BT20" i="1"/>
  <c r="AV15" i="10" s="1"/>
  <c r="BL20" i="1"/>
  <c r="BR20" i="1"/>
  <c r="AT15" i="10" s="1"/>
  <c r="BU20" i="1"/>
  <c r="AW15" i="10" s="1"/>
  <c r="BK20" i="1"/>
  <c r="BS20" i="1"/>
  <c r="AU15" i="10" s="1"/>
  <c r="BI19" i="1"/>
  <c r="BP18" i="1"/>
  <c r="AR13" i="10" s="1"/>
  <c r="BX17" i="1"/>
  <c r="AZ12" i="10" s="1"/>
  <c r="BU17" i="1"/>
  <c r="AW12" i="10" s="1"/>
  <c r="BR17" i="1"/>
  <c r="AT12" i="10" s="1"/>
  <c r="BG17" i="1"/>
  <c r="AX21" i="1"/>
  <c r="AL16" i="10" s="1"/>
  <c r="AM21" i="1"/>
  <c r="AB20" i="1"/>
  <c r="AC15" i="10" s="1"/>
  <c r="AB18" i="1"/>
  <c r="N87" i="1"/>
  <c r="BY90" i="1"/>
  <c r="BP90" i="1" s="1"/>
  <c r="O12" i="1"/>
  <c r="CT31" i="1"/>
  <c r="CL31" i="1" s="1"/>
  <c r="BB12" i="14" s="1"/>
  <c r="AA34" i="1"/>
  <c r="AE14" i="14"/>
  <c r="S31" i="1"/>
  <c r="V31" i="1"/>
  <c r="Y31" i="1"/>
  <c r="AF30" i="1"/>
  <c r="AG11" i="14" s="1"/>
  <c r="AE30" i="1"/>
  <c r="AF11" i="14" s="1"/>
  <c r="CI31" i="1"/>
  <c r="CF31" i="1"/>
  <c r="CB31" i="1"/>
  <c r="BZ30" i="1"/>
  <c r="CJ30" i="1" s="1"/>
  <c r="BV21" i="1"/>
  <c r="AX16" i="10" s="1"/>
  <c r="AN21" i="1"/>
  <c r="AR21" i="1"/>
  <c r="BC21" i="1"/>
  <c r="AQ16" i="10" s="1"/>
  <c r="AK21" i="1"/>
  <c r="AO21" i="1"/>
  <c r="AS21" i="1"/>
  <c r="AL21" i="1"/>
  <c r="AP21" i="1"/>
  <c r="BB21" i="1"/>
  <c r="AP16" i="10" s="1"/>
  <c r="BX20" i="1"/>
  <c r="AZ15" i="10" s="1"/>
  <c r="BM20" i="1"/>
  <c r="BJ20" i="1"/>
  <c r="AR20" i="1"/>
  <c r="AO20" i="1"/>
  <c r="AZ20" i="1"/>
  <c r="AN15" i="10" s="1"/>
  <c r="AV20" i="1"/>
  <c r="AJ15" i="10" s="1"/>
  <c r="AQ20" i="1"/>
  <c r="AN20" i="1"/>
  <c r="AM20" i="1"/>
  <c r="AK20" i="1"/>
  <c r="AY20" i="1"/>
  <c r="AM15" i="10" s="1"/>
  <c r="AU20" i="1"/>
  <c r="AI15" i="10" s="1"/>
  <c r="AS20" i="1"/>
  <c r="BB20" i="1"/>
  <c r="AP15" i="10" s="1"/>
  <c r="AX20" i="1"/>
  <c r="AL15" i="10" s="1"/>
  <c r="AL20" i="1"/>
  <c r="AK19" i="1"/>
  <c r="AN19" i="1"/>
  <c r="AA21" i="1"/>
  <c r="AF18" i="1"/>
  <c r="AG13" i="10" s="1"/>
  <c r="S18" i="1"/>
  <c r="CN17" i="1"/>
  <c r="BD12" i="10" s="1"/>
  <c r="CP17" i="1"/>
  <c r="BF12" i="10" s="1"/>
  <c r="CQ17" i="1"/>
  <c r="BG12" i="10" s="1"/>
  <c r="CO17" i="1"/>
  <c r="BE12" i="10" s="1"/>
  <c r="CR17" i="1"/>
  <c r="BH12" i="10" s="1"/>
  <c r="CM17" i="1"/>
  <c r="BC12" i="10" s="1"/>
  <c r="CS17" i="1"/>
  <c r="BI12" i="10" s="1"/>
  <c r="CL17" i="1"/>
  <c r="BB12" i="10" s="1"/>
  <c r="AM19" i="1"/>
  <c r="AP19" i="1"/>
  <c r="AL19" i="1"/>
  <c r="AS19" i="1"/>
  <c r="AR19" i="1"/>
  <c r="AT19" i="1"/>
  <c r="BC19" i="1"/>
  <c r="AQ14" i="10" s="1"/>
  <c r="V19" i="1"/>
  <c r="X19" i="1"/>
  <c r="CT19" i="1"/>
  <c r="CR19" i="1" s="1"/>
  <c r="BH14" i="10" s="1"/>
  <c r="BK18" i="1"/>
  <c r="BG18" i="1"/>
  <c r="BH18" i="1"/>
  <c r="BF18" i="1"/>
  <c r="AL18" i="1"/>
  <c r="AO18" i="1"/>
  <c r="AE18" i="1"/>
  <c r="BC17" i="1"/>
  <c r="AQ12" i="10" s="1"/>
  <c r="Y17" i="1"/>
  <c r="AG17" i="1"/>
  <c r="AH12" i="10" s="1"/>
  <c r="AF33" i="1"/>
  <c r="AG14" i="14" s="1"/>
  <c r="AB33" i="1"/>
  <c r="AC14" i="14" s="1"/>
  <c r="S33" i="1"/>
  <c r="Y33" i="1"/>
  <c r="AA33" i="1"/>
  <c r="AE33" i="1"/>
  <c r="AF14" i="14" s="1"/>
  <c r="U33" i="1"/>
  <c r="AD14" i="14"/>
  <c r="Z33" i="1"/>
  <c r="BZ32" i="1"/>
  <c r="CE32" i="1" s="1"/>
  <c r="CG31" i="1"/>
  <c r="U31" i="1"/>
  <c r="Z31" i="1"/>
  <c r="CC31" i="1"/>
  <c r="W31" i="1"/>
  <c r="X30" i="1"/>
  <c r="V30" i="1"/>
  <c r="Z30" i="1"/>
  <c r="T30" i="1"/>
  <c r="CG33" i="1"/>
  <c r="CH33" i="1"/>
  <c r="CD33" i="1"/>
  <c r="CD31" i="1"/>
  <c r="CJ31" i="1"/>
  <c r="CA31" i="1"/>
  <c r="CE31" i="1"/>
  <c r="BL17" i="1"/>
  <c r="BN17" i="1"/>
  <c r="BI17" i="1"/>
  <c r="BM17" i="1"/>
  <c r="BJ17" i="1"/>
  <c r="BF17" i="1"/>
  <c r="V17" i="1"/>
  <c r="U17" i="1"/>
  <c r="S17" i="1"/>
  <c r="W17" i="1"/>
  <c r="X17" i="1"/>
  <c r="T17" i="1"/>
  <c r="CD17" i="1"/>
  <c r="AQ18" i="1"/>
  <c r="AK18" i="1"/>
  <c r="AS18" i="1"/>
  <c r="BF19" i="1"/>
  <c r="BG19" i="1"/>
  <c r="BM19" i="1"/>
  <c r="BJ19" i="1"/>
  <c r="BL19" i="1"/>
  <c r="BW18" i="1"/>
  <c r="AY13" i="10" s="1"/>
  <c r="BS18" i="1"/>
  <c r="AU13" i="10" s="1"/>
  <c r="BL18" i="1"/>
  <c r="BV18" i="1"/>
  <c r="AX13" i="10" s="1"/>
  <c r="BR18" i="1"/>
  <c r="AT13" i="10" s="1"/>
  <c r="BU18" i="1"/>
  <c r="AW13" i="10" s="1"/>
  <c r="X24" i="1"/>
  <c r="U24" i="1"/>
  <c r="Y29" i="1"/>
  <c r="U29" i="1"/>
  <c r="Z28" i="1"/>
  <c r="X28" i="1"/>
  <c r="T28" i="1"/>
  <c r="V28" i="1"/>
  <c r="CC27" i="1"/>
  <c r="Y27" i="1"/>
  <c r="AA26" i="1"/>
  <c r="AF26" i="1"/>
  <c r="AG21" i="10" s="1"/>
  <c r="AB25" i="1"/>
  <c r="AC20" i="10" s="1"/>
  <c r="AG25" i="1"/>
  <c r="AH20" i="10" s="1"/>
  <c r="U23" i="1"/>
  <c r="W23" i="1"/>
  <c r="S23" i="1"/>
  <c r="X23" i="1"/>
  <c r="T23" i="1"/>
  <c r="Y23" i="1"/>
  <c r="AF22" i="1"/>
  <c r="AF21" i="1"/>
  <c r="AG16" i="10" s="1"/>
  <c r="AD16" i="10"/>
  <c r="AB21" i="1"/>
  <c r="AC16" i="10" s="1"/>
  <c r="CT21" i="1"/>
  <c r="CQ21" i="1" s="1"/>
  <c r="BG16" i="10" s="1"/>
  <c r="Y20" i="1"/>
  <c r="CJ19" i="1"/>
  <c r="CH19" i="1"/>
  <c r="S19" i="1"/>
  <c r="CD18" i="1"/>
  <c r="CT28" i="1"/>
  <c r="CD27" i="1"/>
  <c r="CH27" i="1"/>
  <c r="CB27" i="1"/>
  <c r="CF27" i="1"/>
  <c r="CN26" i="1"/>
  <c r="BD21" i="10" s="1"/>
  <c r="CM26" i="1"/>
  <c r="BC21" i="10" s="1"/>
  <c r="CF23" i="1"/>
  <c r="CN23" i="1"/>
  <c r="BD18" i="10" s="1"/>
  <c r="CI23" i="1"/>
  <c r="CK22" i="1"/>
  <c r="BA17" i="10" s="1"/>
  <c r="CP22" i="1"/>
  <c r="BF17" i="10" s="1"/>
  <c r="CH18" i="1"/>
  <c r="CE18" i="1"/>
  <c r="CF18" i="1"/>
  <c r="CE75" i="1"/>
  <c r="CD75" i="1"/>
  <c r="CI75" i="1"/>
  <c r="CJ75" i="1"/>
  <c r="CH75" i="1"/>
  <c r="CA75" i="1"/>
  <c r="CC75" i="1"/>
  <c r="CF75" i="1"/>
  <c r="CB75" i="1"/>
  <c r="CR73" i="1"/>
  <c r="BH99" i="14" s="1"/>
  <c r="CK77" i="1"/>
  <c r="BA103" i="14" s="1"/>
  <c r="CQ77" i="1"/>
  <c r="BG103" i="14" s="1"/>
  <c r="CR77" i="1"/>
  <c r="BH103" i="14" s="1"/>
  <c r="BD91" i="1"/>
  <c r="O91" i="1"/>
  <c r="BE91" i="1" s="1"/>
  <c r="BF91" i="1" s="1"/>
  <c r="CF80" i="1"/>
  <c r="CE78" i="1"/>
  <c r="AQ24" i="1"/>
  <c r="AQ34" i="1"/>
  <c r="AM36" i="1"/>
  <c r="AS36" i="1"/>
  <c r="AN44" i="1"/>
  <c r="AR44" i="1"/>
  <c r="AR50" i="1"/>
  <c r="AN50" i="1"/>
  <c r="AT50" i="1"/>
  <c r="AP50" i="1"/>
  <c r="AL50" i="1"/>
  <c r="AS56" i="1"/>
  <c r="AO56" i="1"/>
  <c r="AQ56" i="1"/>
  <c r="AO36" i="1"/>
  <c r="AT36" i="1"/>
  <c r="AK38" i="1"/>
  <c r="AS38" i="1"/>
  <c r="AM42" i="1"/>
  <c r="AS42" i="1"/>
  <c r="AK44" i="1"/>
  <c r="AO44" i="1"/>
  <c r="AS44" i="1"/>
  <c r="AO50" i="1"/>
  <c r="BG20" i="1"/>
  <c r="BH20" i="1"/>
  <c r="AO26" i="1"/>
  <c r="AQ30" i="1"/>
  <c r="AM31" i="1"/>
  <c r="AK36" i="1"/>
  <c r="AP36" i="1"/>
  <c r="AM38" i="1"/>
  <c r="AO42" i="1"/>
  <c r="AT42" i="1"/>
  <c r="AL44" i="1"/>
  <c r="AP44" i="1"/>
  <c r="AR47" i="1"/>
  <c r="AP47" i="1"/>
  <c r="AM48" i="1"/>
  <c r="AQ50" i="1"/>
  <c r="BN20" i="1"/>
  <c r="BF20" i="1"/>
  <c r="BN19" i="1"/>
  <c r="AK42" i="1"/>
  <c r="AP42" i="1"/>
  <c r="AO48" i="1"/>
  <c r="AK50" i="1"/>
  <c r="AS50" i="1"/>
  <c r="AK56" i="1"/>
  <c r="AQ60" i="1"/>
  <c r="BJ62" i="1"/>
  <c r="BF76" i="1"/>
  <c r="AL77" i="1"/>
  <c r="AR77" i="1"/>
  <c r="X42" i="1"/>
  <c r="T45" i="1"/>
  <c r="T46" i="1"/>
  <c r="X62" i="1"/>
  <c r="X68" i="1"/>
  <c r="X69" i="1"/>
  <c r="Y72" i="1"/>
  <c r="X73" i="1"/>
  <c r="Y74" i="1"/>
  <c r="Z76" i="1"/>
  <c r="T77" i="1"/>
  <c r="AB22" i="1"/>
  <c r="CR22" i="1"/>
  <c r="BH17" i="10" s="1"/>
  <c r="AE23" i="1"/>
  <c r="AF18" i="10" s="1"/>
  <c r="AZ25" i="1"/>
  <c r="AN20" i="10" s="1"/>
  <c r="CP27" i="1"/>
  <c r="BF22" i="10" s="1"/>
  <c r="BX21" i="1"/>
  <c r="AZ16" i="10" s="1"/>
  <c r="BV22" i="1"/>
  <c r="AX17" i="10" s="1"/>
  <c r="AD11" i="14"/>
  <c r="AH11" i="14"/>
  <c r="AC11" i="14"/>
  <c r="AE11" i="14"/>
  <c r="BX33" i="1"/>
  <c r="AZ14" i="14" s="1"/>
  <c r="BV33" i="1"/>
  <c r="AX14" i="14" s="1"/>
  <c r="BT33" i="1"/>
  <c r="AV14" i="14" s="1"/>
  <c r="BR33" i="1"/>
  <c r="AT14" i="14" s="1"/>
  <c r="BP33" i="1"/>
  <c r="AR14" i="14" s="1"/>
  <c r="CP36" i="1"/>
  <c r="BF17" i="14" s="1"/>
  <c r="CL36" i="1"/>
  <c r="BB17" i="14" s="1"/>
  <c r="AE19" i="14"/>
  <c r="AD44" i="1"/>
  <c r="AE40" i="14" s="1"/>
  <c r="AB44" i="1"/>
  <c r="AC40" i="14" s="1"/>
  <c r="AF100" i="14"/>
  <c r="V44" i="1"/>
  <c r="Y44" i="1"/>
  <c r="AC32" i="1"/>
  <c r="AD13" i="14" s="1"/>
  <c r="AC13" i="14"/>
  <c r="BC37" i="1"/>
  <c r="AQ18" i="14" s="1"/>
  <c r="AY37" i="1"/>
  <c r="AM18" i="14" s="1"/>
  <c r="AV37" i="1"/>
  <c r="AJ18" i="14" s="1"/>
  <c r="BB47" i="1"/>
  <c r="AP43" i="14" s="1"/>
  <c r="AV47" i="1"/>
  <c r="AJ43" i="14" s="1"/>
  <c r="AZ47" i="1"/>
  <c r="AN43" i="14" s="1"/>
  <c r="CQ66" i="1"/>
  <c r="BG77" i="14" s="1"/>
  <c r="CM66" i="1"/>
  <c r="BC77" i="14" s="1"/>
  <c r="CS66" i="1"/>
  <c r="BI77" i="14" s="1"/>
  <c r="CK66" i="1"/>
  <c r="BA77" i="14" s="1"/>
  <c r="CO66" i="1"/>
  <c r="BE77" i="14" s="1"/>
  <c r="BB78" i="1"/>
  <c r="AP104" i="14" s="1"/>
  <c r="AX78" i="1"/>
  <c r="AL104" i="14" s="1"/>
  <c r="AZ78" i="1"/>
  <c r="AN104" i="14" s="1"/>
  <c r="AV78" i="1"/>
  <c r="AJ104" i="14" s="1"/>
  <c r="AM60" i="1"/>
  <c r="AQ77" i="1"/>
  <c r="X44" i="1"/>
  <c r="V60" i="1"/>
  <c r="AG21" i="1"/>
  <c r="AH16" i="10" s="1"/>
  <c r="AE22" i="1"/>
  <c r="AF17" i="10" s="1"/>
  <c r="AD23" i="1"/>
  <c r="CO23" i="1"/>
  <c r="BE18" i="10" s="1"/>
  <c r="AD25" i="1"/>
  <c r="AE20" i="10" s="1"/>
  <c r="AB26" i="1"/>
  <c r="AC21" i="10" s="1"/>
  <c r="AC12" i="14"/>
  <c r="BS33" i="1"/>
  <c r="AU14" i="14" s="1"/>
  <c r="BW33" i="1"/>
  <c r="AY14" i="14" s="1"/>
  <c r="CN36" i="1"/>
  <c r="BD17" i="14" s="1"/>
  <c r="CR38" i="1"/>
  <c r="BH19" i="14" s="1"/>
  <c r="CL38" i="1"/>
  <c r="BB19" i="14" s="1"/>
  <c r="CQ48" i="1"/>
  <c r="BG44" i="14" s="1"/>
  <c r="CN68" i="1"/>
  <c r="BD79" i="14" s="1"/>
  <c r="CR68" i="1"/>
  <c r="BH79" i="14" s="1"/>
  <c r="AG77" i="1"/>
  <c r="AH103" i="14" s="1"/>
  <c r="AC77" i="1"/>
  <c r="AF77" i="1"/>
  <c r="AG103" i="14" s="1"/>
  <c r="AB77" i="1"/>
  <c r="AC103" i="14" s="1"/>
  <c r="AE77" i="1"/>
  <c r="AF103" i="14" s="1"/>
  <c r="AD77" i="1"/>
  <c r="BP21" i="1"/>
  <c r="AR16" i="10" s="1"/>
  <c r="BR22" i="1"/>
  <c r="AT17" i="10" s="1"/>
  <c r="BA37" i="1"/>
  <c r="AO18" i="14" s="1"/>
  <c r="CO41" i="1"/>
  <c r="BE22" i="14" s="1"/>
  <c r="CK42" i="1"/>
  <c r="BA23" i="14" s="1"/>
  <c r="CM42" i="1"/>
  <c r="BC23" i="14" s="1"/>
  <c r="CO42" i="1"/>
  <c r="BE23" i="14" s="1"/>
  <c r="CQ42" i="1"/>
  <c r="BG23" i="14" s="1"/>
  <c r="CK44" i="1"/>
  <c r="BA40" i="14" s="1"/>
  <c r="CL46" i="1"/>
  <c r="BB42" i="14" s="1"/>
  <c r="CP46" i="1"/>
  <c r="BF42" i="14" s="1"/>
  <c r="BP48" i="1"/>
  <c r="AR44" i="14" s="1"/>
  <c r="BR48" i="1"/>
  <c r="AT44" i="14" s="1"/>
  <c r="BT48" i="1"/>
  <c r="AV44" i="14" s="1"/>
  <c r="BV48" i="1"/>
  <c r="AX44" i="14" s="1"/>
  <c r="BX49" i="1"/>
  <c r="AZ45" i="14" s="1"/>
  <c r="CL49" i="1"/>
  <c r="BB45" i="14" s="1"/>
  <c r="CP49" i="1"/>
  <c r="BF45" i="14" s="1"/>
  <c r="CR54" i="1"/>
  <c r="BH50" i="14" s="1"/>
  <c r="CP56" i="1"/>
  <c r="BF67" i="14" s="1"/>
  <c r="CR56" i="1"/>
  <c r="BH67" i="14" s="1"/>
  <c r="CR58" i="1"/>
  <c r="BH69" i="14" s="1"/>
  <c r="CQ58" i="1"/>
  <c r="BG69" i="14" s="1"/>
  <c r="CO58" i="1"/>
  <c r="BE69" i="14" s="1"/>
  <c r="CL58" i="1"/>
  <c r="BB69" i="14" s="1"/>
  <c r="AF97" i="14"/>
  <c r="CT55" i="1"/>
  <c r="BZ55" i="1"/>
  <c r="BZ59" i="1"/>
  <c r="CT59" i="1"/>
  <c r="CT76" i="1"/>
  <c r="BZ76" i="1"/>
  <c r="BQ27" i="1"/>
  <c r="AS22" i="10" s="1"/>
  <c r="BS27" i="1"/>
  <c r="AU22" i="10" s="1"/>
  <c r="BU27" i="1"/>
  <c r="AW22" i="10" s="1"/>
  <c r="AH15" i="14"/>
  <c r="AE15" i="14"/>
  <c r="AH48" i="14"/>
  <c r="AH68" i="14"/>
  <c r="AV57" i="1"/>
  <c r="AJ68" i="14" s="1"/>
  <c r="AX69" i="1"/>
  <c r="AL95" i="14" s="1"/>
  <c r="AZ69" i="1"/>
  <c r="AN95" i="14" s="1"/>
  <c r="BB75" i="1"/>
  <c r="AP101" i="14" s="1"/>
  <c r="AX75" i="1"/>
  <c r="AL101" i="14" s="1"/>
  <c r="BC77" i="1"/>
  <c r="AQ103" i="14" s="1"/>
  <c r="BA77" i="1"/>
  <c r="AO103" i="14" s="1"/>
  <c r="AY77" i="1"/>
  <c r="AM103" i="14" s="1"/>
  <c r="AW77" i="1"/>
  <c r="AK103" i="14" s="1"/>
  <c r="AU77" i="1"/>
  <c r="AI103" i="14" s="1"/>
  <c r="BB77" i="1"/>
  <c r="AP103" i="14" s="1"/>
  <c r="AZ77" i="1"/>
  <c r="AN103" i="14" s="1"/>
  <c r="AX77" i="1"/>
  <c r="AL103" i="14" s="1"/>
  <c r="AV77" i="1"/>
  <c r="AJ103" i="14" s="1"/>
  <c r="CK74" i="1"/>
  <c r="BA100" i="14" s="1"/>
  <c r="CO74" i="1"/>
  <c r="BE100" i="14" s="1"/>
  <c r="AD42" i="14"/>
  <c r="AG45" i="14"/>
  <c r="AG47" i="14"/>
  <c r="AF49" i="14"/>
  <c r="CR61" i="1"/>
  <c r="BH72" i="14" s="1"/>
  <c r="CN61" i="1"/>
  <c r="BD72" i="14" s="1"/>
  <c r="AG75" i="14"/>
  <c r="AE70" i="14"/>
  <c r="BS60" i="1"/>
  <c r="AU71" i="14" s="1"/>
  <c r="AH73" i="14"/>
  <c r="AC63" i="1"/>
  <c r="AD74" i="14" s="1"/>
  <c r="AU63" i="1"/>
  <c r="AI74" i="14" s="1"/>
  <c r="AW63" i="1"/>
  <c r="AK74" i="14" s="1"/>
  <c r="AY63" i="1"/>
  <c r="AM74" i="14" s="1"/>
  <c r="BA63" i="1"/>
  <c r="AO74" i="14" s="1"/>
  <c r="AD76" i="14"/>
  <c r="AC78" i="14"/>
  <c r="AH95" i="14"/>
  <c r="AF79" i="1"/>
  <c r="AG105" i="14" s="1"/>
  <c r="AG107" i="14"/>
  <c r="AC102" i="14"/>
  <c r="AF24" i="10"/>
  <c r="Y34" i="1"/>
  <c r="AF15" i="14"/>
  <c r="AC15" i="14"/>
  <c r="AG15" i="14"/>
  <c r="AD15" i="14"/>
  <c r="CA33" i="1"/>
  <c r="CE33" i="1"/>
  <c r="CI33" i="1"/>
  <c r="W33" i="1"/>
  <c r="CR33" i="1"/>
  <c r="BH14" i="14" s="1"/>
  <c r="CB33" i="1"/>
  <c r="CF33" i="1"/>
  <c r="CJ33" i="1"/>
  <c r="CC33" i="1"/>
  <c r="CM30" i="1"/>
  <c r="BC11" i="14" s="1"/>
  <c r="V32" i="1"/>
  <c r="Z32" i="1"/>
  <c r="AE32" i="1"/>
  <c r="AF13" i="14" s="1"/>
  <c r="AF32" i="1"/>
  <c r="AG13" i="14" s="1"/>
  <c r="S32" i="1"/>
  <c r="W32" i="1"/>
  <c r="AG32" i="1"/>
  <c r="AH13" i="14" s="1"/>
  <c r="AD32" i="1"/>
  <c r="AE13" i="14" s="1"/>
  <c r="T32" i="1"/>
  <c r="X32" i="1"/>
  <c r="U32" i="1"/>
  <c r="AC31" i="1"/>
  <c r="AD12" i="14" s="1"/>
  <c r="AF31" i="1"/>
  <c r="AG12" i="14" s="1"/>
  <c r="AG31" i="1"/>
  <c r="AH12" i="14" s="1"/>
  <c r="AD31" i="1"/>
  <c r="AE12" i="14" s="1"/>
  <c r="T31" i="1"/>
  <c r="AA31" i="1"/>
  <c r="AE31" i="1"/>
  <c r="AF12" i="14" s="1"/>
  <c r="CF34" i="1"/>
  <c r="CI34" i="1"/>
  <c r="CD34" i="1"/>
  <c r="CB34" i="1"/>
  <c r="CE34" i="1"/>
  <c r="CG34" i="1"/>
  <c r="CA34" i="1"/>
  <c r="CC34" i="1"/>
  <c r="CJ34" i="1"/>
  <c r="CH34" i="1"/>
  <c r="CT34" i="1"/>
  <c r="CK33" i="1"/>
  <c r="BA14" i="14" s="1"/>
  <c r="CN33" i="1"/>
  <c r="BD14" i="14" s="1"/>
  <c r="CS33" i="1"/>
  <c r="BI14" i="14" s="1"/>
  <c r="CM33" i="1"/>
  <c r="BC14" i="14" s="1"/>
  <c r="CO33" i="1"/>
  <c r="BE14" i="14" s="1"/>
  <c r="CQ33" i="1"/>
  <c r="BG14" i="14" s="1"/>
  <c r="CL33" i="1"/>
  <c r="BB14" i="14" s="1"/>
  <c r="CP33" i="1"/>
  <c r="BF14" i="14" s="1"/>
  <c r="CM32" i="1"/>
  <c r="BC13" i="14" s="1"/>
  <c r="CK32" i="1"/>
  <c r="BA13" i="14" s="1"/>
  <c r="CN32" i="1"/>
  <c r="BD13" i="14" s="1"/>
  <c r="CL32" i="1"/>
  <c r="BB13" i="14" s="1"/>
  <c r="CM31" i="1"/>
  <c r="BC12" i="14" s="1"/>
  <c r="CH31" i="1"/>
  <c r="CK31" i="1"/>
  <c r="BA12" i="14" s="1"/>
  <c r="CK18" i="1"/>
  <c r="BA13" i="10" s="1"/>
  <c r="CL29" i="1"/>
  <c r="BB24" i="10" s="1"/>
  <c r="CM29" i="1"/>
  <c r="BC24" i="10" s="1"/>
  <c r="CK29" i="1"/>
  <c r="BA24" i="10" s="1"/>
  <c r="CN29" i="1"/>
  <c r="BD24" i="10" s="1"/>
  <c r="BZ29" i="1"/>
  <c r="CG29" i="1" s="1"/>
  <c r="CR27" i="1"/>
  <c r="BH22" i="10" s="1"/>
  <c r="CR26" i="1"/>
  <c r="BH21" i="10" s="1"/>
  <c r="CO26" i="1"/>
  <c r="BE21" i="10" s="1"/>
  <c r="CP26" i="1"/>
  <c r="BF21" i="10" s="1"/>
  <c r="CQ26" i="1"/>
  <c r="BG21" i="10" s="1"/>
  <c r="CI25" i="1"/>
  <c r="CF25" i="1"/>
  <c r="CH25" i="1"/>
  <c r="CD25" i="1"/>
  <c r="CJ25" i="1"/>
  <c r="CB25" i="1"/>
  <c r="CT25" i="1"/>
  <c r="CB23" i="1"/>
  <c r="CG23" i="1"/>
  <c r="CE23" i="1"/>
  <c r="CJ23" i="1"/>
  <c r="CR23" i="1"/>
  <c r="BH18" i="10" s="1"/>
  <c r="CQ22" i="1"/>
  <c r="BG17" i="10" s="1"/>
  <c r="CI21" i="1"/>
  <c r="CP19" i="1"/>
  <c r="BF14" i="10" s="1"/>
  <c r="CR18" i="1"/>
  <c r="BH13" i="10" s="1"/>
  <c r="BQ19" i="1"/>
  <c r="AS14" i="10" s="1"/>
  <c r="BU19" i="1"/>
  <c r="AW14" i="10" s="1"/>
  <c r="BP19" i="1"/>
  <c r="AR14" i="10" s="1"/>
  <c r="BX19" i="1"/>
  <c r="AZ14" i="10" s="1"/>
  <c r="BR19" i="1"/>
  <c r="AT14" i="10" s="1"/>
  <c r="BH19" i="1"/>
  <c r="BS19" i="1"/>
  <c r="AU14" i="10" s="1"/>
  <c r="BW19" i="1"/>
  <c r="AY14" i="10" s="1"/>
  <c r="BK19" i="1"/>
  <c r="BT19" i="1"/>
  <c r="AV14" i="10" s="1"/>
  <c r="BX18" i="1"/>
  <c r="AZ13" i="10" s="1"/>
  <c r="BO18" i="1"/>
  <c r="BM18" i="1"/>
  <c r="BI18" i="1"/>
  <c r="BJ18" i="1"/>
  <c r="S30" i="1"/>
  <c r="W30" i="1"/>
  <c r="U30" i="1"/>
  <c r="AB29" i="1"/>
  <c r="AC24" i="10" s="1"/>
  <c r="AG29" i="1"/>
  <c r="AH24" i="10" s="1"/>
  <c r="V29" i="1"/>
  <c r="Z29" i="1"/>
  <c r="AF29" i="1"/>
  <c r="AG24" i="10" s="1"/>
  <c r="S29" i="1"/>
  <c r="AC29" i="1"/>
  <c r="AD24" i="10" s="1"/>
  <c r="AD29" i="1"/>
  <c r="AE24" i="10" s="1"/>
  <c r="CH28" i="1"/>
  <c r="CD28" i="1"/>
  <c r="CE28" i="1"/>
  <c r="CG28" i="1"/>
  <c r="CC28" i="1"/>
  <c r="CI28" i="1"/>
  <c r="CJ28" i="1"/>
  <c r="CF28" i="1"/>
  <c r="CB28" i="1"/>
  <c r="CA28" i="1"/>
  <c r="CN28" i="1"/>
  <c r="BD23" i="10" s="1"/>
  <c r="AE28" i="1"/>
  <c r="AF23" i="10" s="1"/>
  <c r="U28" i="1"/>
  <c r="Y28" i="1"/>
  <c r="AD28" i="1"/>
  <c r="AE23" i="10" s="1"/>
  <c r="AG23" i="10"/>
  <c r="AB28" i="1"/>
  <c r="AC23" i="10" s="1"/>
  <c r="CK28" i="1"/>
  <c r="BA23" i="10" s="1"/>
  <c r="CO28" i="1"/>
  <c r="BE23" i="10" s="1"/>
  <c r="CS28" i="1"/>
  <c r="BI23" i="10" s="1"/>
  <c r="CL28" i="1"/>
  <c r="BB23" i="10" s="1"/>
  <c r="CR28" i="1"/>
  <c r="BH23" i="10" s="1"/>
  <c r="AG28" i="1"/>
  <c r="AH23" i="10" s="1"/>
  <c r="AC28" i="1"/>
  <c r="AD23" i="10" s="1"/>
  <c r="S28" i="1"/>
  <c r="AA28" i="1"/>
  <c r="T27" i="1"/>
  <c r="Z27" i="1"/>
  <c r="AG27" i="1"/>
  <c r="CC26" i="1"/>
  <c r="CI26" i="1"/>
  <c r="CB26" i="1"/>
  <c r="CE26" i="1"/>
  <c r="CJ26" i="1"/>
  <c r="S26" i="1"/>
  <c r="X26" i="1"/>
  <c r="CG26" i="1"/>
  <c r="CA26" i="1"/>
  <c r="CF26" i="1"/>
  <c r="T26" i="1"/>
  <c r="Z26" i="1"/>
  <c r="AC27" i="1"/>
  <c r="AD22" i="10" s="1"/>
  <c r="CM27" i="1"/>
  <c r="BC22" i="10" s="1"/>
  <c r="CQ27" i="1"/>
  <c r="BG22" i="10" s="1"/>
  <c r="CL27" i="1"/>
  <c r="BB22" i="10" s="1"/>
  <c r="AE27" i="1"/>
  <c r="AF22" i="10" s="1"/>
  <c r="AF27" i="1"/>
  <c r="AG22" i="10" s="1"/>
  <c r="CN27" i="1"/>
  <c r="BD22" i="10" s="1"/>
  <c r="AH22" i="10"/>
  <c r="CK27" i="1"/>
  <c r="BA22" i="10" s="1"/>
  <c r="CO27" i="1"/>
  <c r="BE22" i="10" s="1"/>
  <c r="CS27" i="1"/>
  <c r="BI22" i="10" s="1"/>
  <c r="AD27" i="1"/>
  <c r="AE22" i="10" s="1"/>
  <c r="AA27" i="1"/>
  <c r="AB27" i="1"/>
  <c r="AC22" i="10" s="1"/>
  <c r="CD26" i="1"/>
  <c r="U26" i="1"/>
  <c r="Y26" i="1"/>
  <c r="CC25" i="1"/>
  <c r="CG25" i="1"/>
  <c r="U25" i="1"/>
  <c r="Y25" i="1"/>
  <c r="AF25" i="1"/>
  <c r="AG20" i="10" s="1"/>
  <c r="T25" i="1"/>
  <c r="AE25" i="1"/>
  <c r="AF20" i="10" s="1"/>
  <c r="V25" i="1"/>
  <c r="Z25" i="1"/>
  <c r="X25" i="1"/>
  <c r="CA25" i="1"/>
  <c r="CE25" i="1"/>
  <c r="S25" i="1"/>
  <c r="AA25" i="1"/>
  <c r="Y24" i="1"/>
  <c r="T24" i="1"/>
  <c r="CA24" i="1"/>
  <c r="CC24" i="1"/>
  <c r="CH24" i="1"/>
  <c r="CJ24" i="1"/>
  <c r="CI24" i="1"/>
  <c r="CB24" i="1"/>
  <c r="CD24" i="1"/>
  <c r="CF24" i="1"/>
  <c r="CE24" i="1"/>
  <c r="CG24" i="1"/>
  <c r="V24" i="1"/>
  <c r="Z24" i="1"/>
  <c r="CT24" i="1"/>
  <c r="S24" i="1"/>
  <c r="CM23" i="1"/>
  <c r="BC18" i="10" s="1"/>
  <c r="CD23" i="1"/>
  <c r="V23" i="1"/>
  <c r="AF23" i="1"/>
  <c r="AG18" i="10" s="1"/>
  <c r="CP23" i="1"/>
  <c r="BF18" i="10" s="1"/>
  <c r="CL23" i="1"/>
  <c r="BB18" i="10" s="1"/>
  <c r="AC23" i="1"/>
  <c r="AD18" i="10" s="1"/>
  <c r="AA23" i="1"/>
  <c r="CK23" i="1"/>
  <c r="BA18" i="10" s="1"/>
  <c r="CS23" i="1"/>
  <c r="BI18" i="10" s="1"/>
  <c r="AH18" i="10"/>
  <c r="AB23" i="1"/>
  <c r="AC18" i="10" s="1"/>
  <c r="CA22" i="1"/>
  <c r="CE22" i="1"/>
  <c r="CI22" i="1"/>
  <c r="CO22" i="1"/>
  <c r="BE17" i="10" s="1"/>
  <c r="CH22" i="1"/>
  <c r="CB22" i="1"/>
  <c r="CF22" i="1"/>
  <c r="CJ22" i="1"/>
  <c r="AC22" i="1"/>
  <c r="AD17" i="10" s="1"/>
  <c r="CD22" i="1"/>
  <c r="CC22" i="1"/>
  <c r="U22" i="1"/>
  <c r="AD20" i="1"/>
  <c r="AE20" i="1"/>
  <c r="AF15" i="10" s="1"/>
  <c r="AH15" i="10"/>
  <c r="AD15" i="10"/>
  <c r="AE15" i="10"/>
  <c r="AA20" i="1"/>
  <c r="AF20" i="1"/>
  <c r="AG15" i="10" s="1"/>
  <c r="CC19" i="1"/>
  <c r="CA19" i="1"/>
  <c r="CB19" i="1"/>
  <c r="T19" i="1"/>
  <c r="Z19" i="1"/>
  <c r="CG19" i="1"/>
  <c r="CE19" i="1"/>
  <c r="CF19" i="1"/>
  <c r="CD19" i="1"/>
  <c r="CI19" i="1"/>
  <c r="W19" i="1"/>
  <c r="AG18" i="1"/>
  <c r="AH13" i="10" s="1"/>
  <c r="CS18" i="1"/>
  <c r="BI13" i="10" s="1"/>
  <c r="CB18" i="1"/>
  <c r="CC21" i="1"/>
  <c r="CG21" i="1"/>
  <c r="V21" i="1"/>
  <c r="Z21" i="1"/>
  <c r="AE21" i="1"/>
  <c r="AF16" i="10" s="1"/>
  <c r="CB21" i="1"/>
  <c r="CF21" i="1"/>
  <c r="CJ21" i="1"/>
  <c r="U21" i="1"/>
  <c r="Y21" i="1"/>
  <c r="CD21" i="1"/>
  <c r="CH21" i="1"/>
  <c r="S21" i="1"/>
  <c r="W21" i="1"/>
  <c r="AD21" i="1"/>
  <c r="AE16" i="10" s="1"/>
  <c r="CA21" i="1"/>
  <c r="CE21" i="1"/>
  <c r="T21" i="1"/>
  <c r="CJ20" i="1"/>
  <c r="CF20" i="1"/>
  <c r="CB20" i="1"/>
  <c r="CG20" i="1"/>
  <c r="CI20" i="1"/>
  <c r="CE20" i="1"/>
  <c r="CA20" i="1"/>
  <c r="CC20" i="1"/>
  <c r="CH20" i="1"/>
  <c r="CD20" i="1"/>
  <c r="U20" i="1"/>
  <c r="CT20" i="1"/>
  <c r="AB19" i="1"/>
  <c r="AC14" i="10" s="1"/>
  <c r="CL19" i="1"/>
  <c r="BB14" i="10" s="1"/>
  <c r="U19" i="1"/>
  <c r="AC19" i="1"/>
  <c r="AD14" i="10" s="1"/>
  <c r="AG19" i="1"/>
  <c r="AH14" i="10" s="1"/>
  <c r="AF19" i="1"/>
  <c r="AG14" i="10" s="1"/>
  <c r="AD19" i="1"/>
  <c r="AE14" i="10" s="1"/>
  <c r="CK19" i="1"/>
  <c r="BA14" i="10" s="1"/>
  <c r="CM19" i="1"/>
  <c r="BC14" i="10" s="1"/>
  <c r="CQ19" i="1"/>
  <c r="BG14" i="10" s="1"/>
  <c r="CS19" i="1"/>
  <c r="BI14" i="10" s="1"/>
  <c r="CN19" i="1"/>
  <c r="BD14" i="10" s="1"/>
  <c r="AA19" i="1"/>
  <c r="AE19" i="1"/>
  <c r="AF14" i="10" s="1"/>
  <c r="Y18" i="1"/>
  <c r="CJ18" i="1"/>
  <c r="T18" i="1"/>
  <c r="CI18" i="1"/>
  <c r="CC18" i="1"/>
  <c r="AC18" i="1"/>
  <c r="AD13" i="10" s="1"/>
  <c r="CA18" i="1"/>
  <c r="AD18" i="1"/>
  <c r="AE13" i="10" s="1"/>
  <c r="W18" i="1"/>
  <c r="V18" i="1"/>
  <c r="X18" i="1"/>
  <c r="AF13" i="10"/>
  <c r="AC13" i="10"/>
  <c r="U18" i="1"/>
  <c r="CN18" i="1"/>
  <c r="BD13" i="10" s="1"/>
  <c r="CM18" i="1"/>
  <c r="BC13" i="10" s="1"/>
  <c r="CQ18" i="1"/>
  <c r="BG13" i="10" s="1"/>
  <c r="AC73" i="14"/>
  <c r="AE73" i="14"/>
  <c r="AG73" i="14"/>
  <c r="AD103" i="14"/>
  <c r="AC45" i="14"/>
  <c r="AF18" i="14"/>
  <c r="AH49" i="14"/>
  <c r="AD47" i="14"/>
  <c r="AE16" i="14"/>
  <c r="AC42" i="14"/>
  <c r="AE47" i="14"/>
  <c r="AE76" i="14"/>
  <c r="AC76" i="14"/>
  <c r="AE49" i="14"/>
  <c r="AG70" i="14"/>
  <c r="AF70" i="14"/>
  <c r="AC107" i="14"/>
  <c r="AE107" i="14"/>
  <c r="AD95" i="14"/>
  <c r="AF95" i="14"/>
  <c r="AG42" i="14"/>
  <c r="AE103" i="14"/>
  <c r="AD78" i="14"/>
  <c r="AE78" i="14"/>
  <c r="AG78" i="14"/>
  <c r="AD49" i="14"/>
  <c r="AH47" i="14"/>
  <c r="AD45" i="14"/>
  <c r="AG19" i="14"/>
  <c r="AD19" i="14"/>
  <c r="AF47" i="14"/>
  <c r="AE18" i="14"/>
  <c r="AD73" i="14"/>
  <c r="AF73" i="14"/>
  <c r="AD16" i="14"/>
  <c r="AG97" i="14"/>
  <c r="AH75" i="14"/>
  <c r="AD102" i="14"/>
  <c r="AH97" i="14"/>
  <c r="AC75" i="14"/>
  <c r="AH17" i="10"/>
  <c r="AC17" i="10"/>
  <c r="AF45" i="14"/>
  <c r="AF16" i="14"/>
  <c r="AC97" i="14"/>
  <c r="AF75" i="14"/>
  <c r="AH42" i="14"/>
  <c r="AH102" i="14"/>
  <c r="AE102" i="14"/>
  <c r="AG102" i="14"/>
  <c r="AD97" i="14"/>
  <c r="AE45" i="14"/>
  <c r="AD48" i="14"/>
  <c r="AF48" i="14"/>
  <c r="AE18" i="10"/>
  <c r="AF19" i="14"/>
  <c r="AG17" i="10"/>
  <c r="AG18" i="14"/>
  <c r="AC18" i="14"/>
  <c r="AG16" i="14"/>
  <c r="AC16" i="14"/>
  <c r="AC68" i="14"/>
  <c r="AD68" i="14"/>
  <c r="AD75" i="14"/>
  <c r="AW90" i="1"/>
  <c r="BC80" i="14" s="1"/>
  <c r="BB90" i="1"/>
  <c r="BH80" i="14" s="1"/>
  <c r="AV90" i="1"/>
  <c r="BB80" i="14" s="1"/>
  <c r="AU90" i="1"/>
  <c r="BA80" i="14" s="1"/>
  <c r="BC90" i="1"/>
  <c r="BI80" i="14" s="1"/>
  <c r="BI82" i="14" s="1"/>
  <c r="BA90" i="1"/>
  <c r="BG80" i="14" s="1"/>
  <c r="AZ90" i="1"/>
  <c r="BF80" i="14" s="1"/>
  <c r="AY90" i="1"/>
  <c r="BE80" i="14" s="1"/>
  <c r="AX90" i="1"/>
  <c r="BD80" i="14" s="1"/>
  <c r="P90" i="1"/>
  <c r="P12" i="1" s="1"/>
  <c r="BE90" i="1"/>
  <c r="BC91" i="1"/>
  <c r="BI108" i="14" s="1"/>
  <c r="AR91" i="1"/>
  <c r="AT91" i="1"/>
  <c r="AN91" i="1"/>
  <c r="AS90" i="1"/>
  <c r="AP90" i="1"/>
  <c r="AQ90" i="1"/>
  <c r="AN90" i="1"/>
  <c r="AK90" i="1"/>
  <c r="AL90" i="1"/>
  <c r="AO90" i="1"/>
  <c r="AM90" i="1"/>
  <c r="AM91" i="1" l="1"/>
  <c r="AT90" i="1"/>
  <c r="AK91" i="1"/>
  <c r="AO91" i="1"/>
  <c r="P91" i="1"/>
  <c r="P13" i="1" s="1"/>
  <c r="O30" i="16" s="1"/>
  <c r="AL91" i="1"/>
  <c r="AQ91" i="1"/>
  <c r="BQ90" i="1"/>
  <c r="BS90" i="1"/>
  <c r="BR90" i="1"/>
  <c r="BW90" i="1"/>
  <c r="BV90" i="1"/>
  <c r="BU90" i="1"/>
  <c r="BT90" i="1"/>
  <c r="CP32" i="1"/>
  <c r="BF13" i="14" s="1"/>
  <c r="CO32" i="1"/>
  <c r="BE13" i="14" s="1"/>
  <c r="CN31" i="1"/>
  <c r="BD12" i="14" s="1"/>
  <c r="CQ31" i="1"/>
  <c r="BG12" i="14" s="1"/>
  <c r="CO31" i="1"/>
  <c r="BE12" i="14" s="1"/>
  <c r="CN30" i="1"/>
  <c r="BD11" i="14" s="1"/>
  <c r="CO30" i="1"/>
  <c r="BE11" i="14" s="1"/>
  <c r="CR66" i="1"/>
  <c r="BH77" i="14" s="1"/>
  <c r="CP66" i="1"/>
  <c r="BF77" i="14" s="1"/>
  <c r="CN66" i="1"/>
  <c r="BD77" i="14" s="1"/>
  <c r="CL66" i="1"/>
  <c r="BB77" i="14" s="1"/>
  <c r="CJ50" i="1"/>
  <c r="CF50" i="1"/>
  <c r="CB50" i="1"/>
  <c r="CE50" i="1"/>
  <c r="CI50" i="1"/>
  <c r="CD50" i="1"/>
  <c r="CH50" i="1"/>
  <c r="CC50" i="1"/>
  <c r="CG50" i="1"/>
  <c r="CA50" i="1"/>
  <c r="CH62" i="1"/>
  <c r="CD62" i="1"/>
  <c r="CJ62" i="1"/>
  <c r="CF62" i="1"/>
  <c r="CB62" i="1"/>
  <c r="CE62" i="1"/>
  <c r="CC62" i="1"/>
  <c r="CI62" i="1"/>
  <c r="CA62" i="1"/>
  <c r="CG62" i="1"/>
  <c r="AP91" i="1"/>
  <c r="CG65" i="1"/>
  <c r="CC65" i="1"/>
  <c r="CJ65" i="1"/>
  <c r="CF65" i="1"/>
  <c r="CB65" i="1"/>
  <c r="CI65" i="1"/>
  <c r="CE65" i="1"/>
  <c r="CA65" i="1"/>
  <c r="CH65" i="1"/>
  <c r="CD65" i="1"/>
  <c r="CQ53" i="1"/>
  <c r="BG49" i="14" s="1"/>
  <c r="CM53" i="1"/>
  <c r="BC49" i="14" s="1"/>
  <c r="CP53" i="1"/>
  <c r="BF49" i="14" s="1"/>
  <c r="CL53" i="1"/>
  <c r="BB49" i="14" s="1"/>
  <c r="CS53" i="1"/>
  <c r="BI49" i="14" s="1"/>
  <c r="CO53" i="1"/>
  <c r="BE49" i="14" s="1"/>
  <c r="CR53" i="1"/>
  <c r="BH49" i="14" s="1"/>
  <c r="CN53" i="1"/>
  <c r="BD49" i="14" s="1"/>
  <c r="CK53" i="1"/>
  <c r="BA49" i="14" s="1"/>
  <c r="CR71" i="1"/>
  <c r="BH97" i="14" s="1"/>
  <c r="CP71" i="1"/>
  <c r="BF97" i="14" s="1"/>
  <c r="CN71" i="1"/>
  <c r="BD97" i="14" s="1"/>
  <c r="CL71" i="1"/>
  <c r="BB97" i="14" s="1"/>
  <c r="CS71" i="1"/>
  <c r="BI97" i="14" s="1"/>
  <c r="CO71" i="1"/>
  <c r="BE97" i="14" s="1"/>
  <c r="CK71" i="1"/>
  <c r="BA97" i="14" s="1"/>
  <c r="CQ71" i="1"/>
  <c r="BG97" i="14" s="1"/>
  <c r="CM71" i="1"/>
  <c r="BC97" i="14" s="1"/>
  <c r="N11" i="1"/>
  <c r="O89" i="1"/>
  <c r="P89" i="1" s="1"/>
  <c r="BD89" i="1"/>
  <c r="AJ89" i="1"/>
  <c r="CJ61" i="1"/>
  <c r="CF61" i="1"/>
  <c r="CB61" i="1"/>
  <c r="CI61" i="1"/>
  <c r="CE61" i="1"/>
  <c r="CA61" i="1"/>
  <c r="CH61" i="1"/>
  <c r="CG61" i="1"/>
  <c r="CD61" i="1"/>
  <c r="CC61" i="1"/>
  <c r="CP61" i="1"/>
  <c r="BF72" i="14" s="1"/>
  <c r="CL61" i="1"/>
  <c r="BB72" i="14" s="1"/>
  <c r="CS61" i="1"/>
  <c r="BI72" i="14" s="1"/>
  <c r="CM61" i="1"/>
  <c r="BC72" i="14" s="1"/>
  <c r="CO61" i="1"/>
  <c r="BE72" i="14" s="1"/>
  <c r="CQ61" i="1"/>
  <c r="BG72" i="14" s="1"/>
  <c r="CK61" i="1"/>
  <c r="BA72" i="14" s="1"/>
  <c r="CG74" i="1"/>
  <c r="CC74" i="1"/>
  <c r="CJ74" i="1"/>
  <c r="CF74" i="1"/>
  <c r="CB74" i="1"/>
  <c r="CI74" i="1"/>
  <c r="CE74" i="1"/>
  <c r="CA74" i="1"/>
  <c r="CD74" i="1"/>
  <c r="CH74" i="1"/>
  <c r="CQ65" i="1"/>
  <c r="BG76" i="14" s="1"/>
  <c r="CR65" i="1"/>
  <c r="BH76" i="14" s="1"/>
  <c r="CO65" i="1"/>
  <c r="BE76" i="14" s="1"/>
  <c r="CN65" i="1"/>
  <c r="BD76" i="14" s="1"/>
  <c r="CP65" i="1"/>
  <c r="BF76" i="14" s="1"/>
  <c r="CK65" i="1"/>
  <c r="BA76" i="14" s="1"/>
  <c r="CM65" i="1"/>
  <c r="BC76" i="14" s="1"/>
  <c r="CS65" i="1"/>
  <c r="BI76" i="14" s="1"/>
  <c r="CL65" i="1"/>
  <c r="BB76" i="14" s="1"/>
  <c r="CI53" i="1"/>
  <c r="CE53" i="1"/>
  <c r="CA53" i="1"/>
  <c r="CH53" i="1"/>
  <c r="CD53" i="1"/>
  <c r="CJ53" i="1"/>
  <c r="CB53" i="1"/>
  <c r="CG53" i="1"/>
  <c r="CF53" i="1"/>
  <c r="CC53" i="1"/>
  <c r="CH71" i="1"/>
  <c r="CD71" i="1"/>
  <c r="CG71" i="1"/>
  <c r="CC71" i="1"/>
  <c r="CJ71" i="1"/>
  <c r="CF71" i="1"/>
  <c r="CB71" i="1"/>
  <c r="CE71" i="1"/>
  <c r="CA71" i="1"/>
  <c r="CI71" i="1"/>
  <c r="CS74" i="1"/>
  <c r="BI100" i="14" s="1"/>
  <c r="CL74" i="1"/>
  <c r="BB100" i="14" s="1"/>
  <c r="CR74" i="1"/>
  <c r="BH100" i="14" s="1"/>
  <c r="CP74" i="1"/>
  <c r="BF100" i="14" s="1"/>
  <c r="CN74" i="1"/>
  <c r="BD100" i="14" s="1"/>
  <c r="CQ74" i="1"/>
  <c r="BG100" i="14" s="1"/>
  <c r="CM74" i="1"/>
  <c r="BC100" i="14" s="1"/>
  <c r="CK30" i="1"/>
  <c r="BA11" i="14" s="1"/>
  <c r="CO19" i="1"/>
  <c r="BE14" i="10" s="1"/>
  <c r="AJ87" i="1"/>
  <c r="AK87" i="1" s="1"/>
  <c r="N9" i="1"/>
  <c r="O30" i="9"/>
  <c r="O30" i="10"/>
  <c r="BY91" i="1"/>
  <c r="O13" i="1"/>
  <c r="O29" i="16"/>
  <c r="O29" i="9"/>
  <c r="O29" i="10"/>
  <c r="CP31" i="1"/>
  <c r="BF12" i="14" s="1"/>
  <c r="CS31" i="1"/>
  <c r="BI12" i="14" s="1"/>
  <c r="CR31" i="1"/>
  <c r="BH12" i="14" s="1"/>
  <c r="CS32" i="1"/>
  <c r="BI13" i="14" s="1"/>
  <c r="CQ32" i="1"/>
  <c r="BG13" i="14" s="1"/>
  <c r="CR32" i="1"/>
  <c r="BH13" i="14" s="1"/>
  <c r="CP30" i="1"/>
  <c r="BF11" i="14" s="1"/>
  <c r="CR30" i="1"/>
  <c r="BH11" i="14" s="1"/>
  <c r="CQ30" i="1"/>
  <c r="BG11" i="14" s="1"/>
  <c r="CS30" i="1"/>
  <c r="BI11" i="14" s="1"/>
  <c r="CA32" i="1"/>
  <c r="CE30" i="1"/>
  <c r="CD30" i="1"/>
  <c r="CI30" i="1"/>
  <c r="CF30" i="1"/>
  <c r="CA30" i="1"/>
  <c r="CG30" i="1"/>
  <c r="CH30" i="1"/>
  <c r="CB30" i="1"/>
  <c r="CC30" i="1"/>
  <c r="CM21" i="1"/>
  <c r="BC16" i="10" s="1"/>
  <c r="CL21" i="1"/>
  <c r="BB16" i="10" s="1"/>
  <c r="CR21" i="1"/>
  <c r="BH16" i="10" s="1"/>
  <c r="CS21" i="1"/>
  <c r="BI16" i="10" s="1"/>
  <c r="CP21" i="1"/>
  <c r="BF16" i="10" s="1"/>
  <c r="CC32" i="1"/>
  <c r="CG32" i="1"/>
  <c r="CI32" i="1"/>
  <c r="CJ32" i="1"/>
  <c r="CB32" i="1"/>
  <c r="CF32" i="1"/>
  <c r="CD32" i="1"/>
  <c r="CH32" i="1"/>
  <c r="CO21" i="1"/>
  <c r="BE16" i="10" s="1"/>
  <c r="CN21" i="1"/>
  <c r="BD16" i="10" s="1"/>
  <c r="CK21" i="1"/>
  <c r="BA16" i="10" s="1"/>
  <c r="CP28" i="1"/>
  <c r="BF23" i="10" s="1"/>
  <c r="CQ28" i="1"/>
  <c r="BG23" i="10" s="1"/>
  <c r="CM28" i="1"/>
  <c r="BC23" i="10" s="1"/>
  <c r="CJ76" i="1"/>
  <c r="CF76" i="1"/>
  <c r="CB76" i="1"/>
  <c r="CI76" i="1"/>
  <c r="CE76" i="1"/>
  <c r="CA76" i="1"/>
  <c r="CH76" i="1"/>
  <c r="CD76" i="1"/>
  <c r="CG76" i="1"/>
  <c r="CC76" i="1"/>
  <c r="CI55" i="1"/>
  <c r="CE55" i="1"/>
  <c r="CA55" i="1"/>
  <c r="CH55" i="1"/>
  <c r="CD55" i="1"/>
  <c r="CJ55" i="1"/>
  <c r="CF55" i="1"/>
  <c r="CB55" i="1"/>
  <c r="CG55" i="1"/>
  <c r="CC55" i="1"/>
  <c r="BD88" i="1"/>
  <c r="CR76" i="1"/>
  <c r="BH102" i="14" s="1"/>
  <c r="CP76" i="1"/>
  <c r="BF102" i="14" s="1"/>
  <c r="CN76" i="1"/>
  <c r="BD102" i="14" s="1"/>
  <c r="CL76" i="1"/>
  <c r="BB102" i="14" s="1"/>
  <c r="CS76" i="1"/>
  <c r="BI102" i="14" s="1"/>
  <c r="CQ76" i="1"/>
  <c r="BG102" i="14" s="1"/>
  <c r="CO76" i="1"/>
  <c r="BE102" i="14" s="1"/>
  <c r="CM76" i="1"/>
  <c r="BC102" i="14" s="1"/>
  <c r="CK76" i="1"/>
  <c r="BA102" i="14" s="1"/>
  <c r="CM55" i="1"/>
  <c r="BC51" i="14" s="1"/>
  <c r="CQ55" i="1"/>
  <c r="BG51" i="14" s="1"/>
  <c r="CR55" i="1"/>
  <c r="BH51" i="14" s="1"/>
  <c r="CN55" i="1"/>
  <c r="BD51" i="14" s="1"/>
  <c r="CP55" i="1"/>
  <c r="BF51" i="14" s="1"/>
  <c r="CL55" i="1"/>
  <c r="BB51" i="14" s="1"/>
  <c r="CS55" i="1"/>
  <c r="BI51" i="14" s="1"/>
  <c r="CK55" i="1"/>
  <c r="BA51" i="14" s="1"/>
  <c r="CO55" i="1"/>
  <c r="BE51" i="14" s="1"/>
  <c r="CM59" i="1"/>
  <c r="BC70" i="14" s="1"/>
  <c r="CQ59" i="1"/>
  <c r="BG70" i="14" s="1"/>
  <c r="CL59" i="1"/>
  <c r="BB70" i="14" s="1"/>
  <c r="CP59" i="1"/>
  <c r="BF70" i="14" s="1"/>
  <c r="CN59" i="1"/>
  <c r="BD70" i="14" s="1"/>
  <c r="CS59" i="1"/>
  <c r="BI70" i="14" s="1"/>
  <c r="CK59" i="1"/>
  <c r="BA70" i="14" s="1"/>
  <c r="CR59" i="1"/>
  <c r="BH70" i="14" s="1"/>
  <c r="CO59" i="1"/>
  <c r="BE70" i="14" s="1"/>
  <c r="AZ91" i="1"/>
  <c r="BF108" i="14" s="1"/>
  <c r="BA91" i="1"/>
  <c r="BG108" i="14" s="1"/>
  <c r="AW91" i="1"/>
  <c r="BC108" i="14" s="1"/>
  <c r="BB91" i="1"/>
  <c r="BH108" i="14" s="1"/>
  <c r="AY91" i="1"/>
  <c r="BE108" i="14" s="1"/>
  <c r="AX91" i="1"/>
  <c r="BD108" i="14" s="1"/>
  <c r="AU91" i="1"/>
  <c r="BA108" i="14" s="1"/>
  <c r="AV91" i="1"/>
  <c r="BB108" i="14" s="1"/>
  <c r="O87" i="1"/>
  <c r="CI59" i="1"/>
  <c r="CE59" i="1"/>
  <c r="CA59" i="1"/>
  <c r="CH59" i="1"/>
  <c r="CD59" i="1"/>
  <c r="CG59" i="1"/>
  <c r="CC59" i="1"/>
  <c r="CJ59" i="1"/>
  <c r="CF59" i="1"/>
  <c r="CB59" i="1"/>
  <c r="O88" i="1"/>
  <c r="AJ88" i="1"/>
  <c r="BC88" i="1" s="1"/>
  <c r="BI24" i="14" s="1"/>
  <c r="CQ34" i="1"/>
  <c r="BG15" i="14" s="1"/>
  <c r="CR34" i="1"/>
  <c r="BH15" i="14" s="1"/>
  <c r="CL34" i="1"/>
  <c r="BB15" i="14" s="1"/>
  <c r="CM34" i="1"/>
  <c r="BC15" i="14" s="1"/>
  <c r="CP34" i="1"/>
  <c r="BF15" i="14" s="1"/>
  <c r="CK34" i="1"/>
  <c r="BA15" i="14" s="1"/>
  <c r="CS34" i="1"/>
  <c r="BI15" i="14" s="1"/>
  <c r="CN34" i="1"/>
  <c r="BD15" i="14" s="1"/>
  <c r="CO34" i="1"/>
  <c r="BE15" i="14" s="1"/>
  <c r="CH29" i="1"/>
  <c r="CF29" i="1"/>
  <c r="CA29" i="1"/>
  <c r="CS29" i="1"/>
  <c r="BI24" i="10" s="1"/>
  <c r="CC29" i="1"/>
  <c r="CD29" i="1"/>
  <c r="CB29" i="1"/>
  <c r="CQ29" i="1"/>
  <c r="BG24" i="10" s="1"/>
  <c r="CP29" i="1"/>
  <c r="BF24" i="10" s="1"/>
  <c r="CI29" i="1"/>
  <c r="CJ29" i="1"/>
  <c r="CE29" i="1"/>
  <c r="CO29" i="1"/>
  <c r="BE24" i="10" s="1"/>
  <c r="CR29" i="1"/>
  <c r="BH24" i="10" s="1"/>
  <c r="CL25" i="1"/>
  <c r="BB20" i="10" s="1"/>
  <c r="CR25" i="1"/>
  <c r="BH20" i="10" s="1"/>
  <c r="CP25" i="1"/>
  <c r="BF20" i="10" s="1"/>
  <c r="CS25" i="1"/>
  <c r="BI20" i="10" s="1"/>
  <c r="CO25" i="1"/>
  <c r="BE20" i="10" s="1"/>
  <c r="CK25" i="1"/>
  <c r="BA20" i="10" s="1"/>
  <c r="CQ25" i="1"/>
  <c r="BG20" i="10" s="1"/>
  <c r="CN25" i="1"/>
  <c r="BD20" i="10" s="1"/>
  <c r="CM25" i="1"/>
  <c r="BC20" i="10" s="1"/>
  <c r="CN24" i="1"/>
  <c r="BD19" i="10" s="1"/>
  <c r="CR24" i="1"/>
  <c r="BH19" i="10" s="1"/>
  <c r="CP24" i="1"/>
  <c r="BF19" i="10" s="1"/>
  <c r="CM24" i="1"/>
  <c r="BC19" i="10" s="1"/>
  <c r="CQ24" i="1"/>
  <c r="BG19" i="10" s="1"/>
  <c r="CS24" i="1"/>
  <c r="BI19" i="10" s="1"/>
  <c r="CK24" i="1"/>
  <c r="BA19" i="10" s="1"/>
  <c r="CO24" i="1"/>
  <c r="BE19" i="10" s="1"/>
  <c r="CL24" i="1"/>
  <c r="BB19" i="10" s="1"/>
  <c r="CN20" i="1"/>
  <c r="BD15" i="10" s="1"/>
  <c r="CR20" i="1"/>
  <c r="BH15" i="10" s="1"/>
  <c r="CM20" i="1"/>
  <c r="BC15" i="10" s="1"/>
  <c r="CQ20" i="1"/>
  <c r="BG15" i="10" s="1"/>
  <c r="CS20" i="1"/>
  <c r="BI15" i="10" s="1"/>
  <c r="CL20" i="1"/>
  <c r="BB15" i="10" s="1"/>
  <c r="CP20" i="1"/>
  <c r="BF15" i="10" s="1"/>
  <c r="CK20" i="1"/>
  <c r="BA15" i="10" s="1"/>
  <c r="CO20" i="1"/>
  <c r="BE15" i="10" s="1"/>
  <c r="BD87" i="1"/>
  <c r="N92" i="1"/>
  <c r="N14" i="1" s="1"/>
  <c r="BL91" i="1"/>
  <c r="BZ91" i="1"/>
  <c r="BN91" i="1"/>
  <c r="BI91" i="1"/>
  <c r="BJ91" i="1"/>
  <c r="BK91" i="1"/>
  <c r="BH91" i="1"/>
  <c r="BX91" i="1"/>
  <c r="BG91" i="1"/>
  <c r="BO91" i="1"/>
  <c r="BM91" i="1"/>
  <c r="BJ90" i="1"/>
  <c r="BL90" i="1"/>
  <c r="BH90" i="1"/>
  <c r="BM90" i="1"/>
  <c r="BG90" i="1"/>
  <c r="BX90" i="1"/>
  <c r="BK90" i="1"/>
  <c r="BI90" i="1"/>
  <c r="BN90" i="1"/>
  <c r="BF90" i="1"/>
  <c r="BO90" i="1"/>
  <c r="BZ90" i="1"/>
  <c r="CT90" i="1"/>
  <c r="CT91" i="1" l="1"/>
  <c r="AW88" i="1"/>
  <c r="BC24" i="14" s="1"/>
  <c r="CT89" i="1"/>
  <c r="P11" i="1"/>
  <c r="BZ89" i="1"/>
  <c r="CA89" i="1" s="1"/>
  <c r="AS89" i="1"/>
  <c r="AL89" i="1"/>
  <c r="AK89" i="1"/>
  <c r="AO89" i="1"/>
  <c r="AP89" i="1"/>
  <c r="AM89" i="1"/>
  <c r="AN89" i="1"/>
  <c r="AQ89" i="1"/>
  <c r="AT89" i="1"/>
  <c r="AR89" i="1"/>
  <c r="BA89" i="1"/>
  <c r="BG52" i="14" s="1"/>
  <c r="AZ89" i="1"/>
  <c r="BF52" i="14" s="1"/>
  <c r="AY89" i="1"/>
  <c r="BE52" i="14" s="1"/>
  <c r="BB89" i="1"/>
  <c r="BH52" i="14" s="1"/>
  <c r="BC89" i="1"/>
  <c r="BI52" i="14" s="1"/>
  <c r="AW89" i="1"/>
  <c r="BC52" i="14" s="1"/>
  <c r="AV89" i="1"/>
  <c r="BB52" i="14" s="1"/>
  <c r="AX89" i="1"/>
  <c r="BD52" i="14" s="1"/>
  <c r="AU89" i="1"/>
  <c r="BA52" i="14" s="1"/>
  <c r="BE89" i="1"/>
  <c r="BY89" i="1"/>
  <c r="O11" i="1"/>
  <c r="P87" i="1"/>
  <c r="P9" i="1" s="1"/>
  <c r="O9" i="1"/>
  <c r="BE88" i="1"/>
  <c r="BL88" i="1" s="1"/>
  <c r="O10" i="1"/>
  <c r="BQ91" i="1"/>
  <c r="BT91" i="1"/>
  <c r="BW91" i="1"/>
  <c r="BU91" i="1"/>
  <c r="BP91" i="1"/>
  <c r="BV91" i="1"/>
  <c r="BS91" i="1"/>
  <c r="BR91" i="1"/>
  <c r="AV88" i="1"/>
  <c r="BB24" i="14" s="1"/>
  <c r="AU88" i="1"/>
  <c r="BA24" i="14" s="1"/>
  <c r="P88" i="1"/>
  <c r="P10" i="1" s="1"/>
  <c r="AM88" i="1"/>
  <c r="AN88" i="1"/>
  <c r="AT88" i="1"/>
  <c r="BY88" i="1"/>
  <c r="AR88" i="1"/>
  <c r="AP88" i="1"/>
  <c r="AL88" i="1"/>
  <c r="AY88" i="1"/>
  <c r="BE24" i="14" s="1"/>
  <c r="AS88" i="1"/>
  <c r="AK88" i="1"/>
  <c r="AZ88" i="1"/>
  <c r="BF24" i="14" s="1"/>
  <c r="AQ88" i="1"/>
  <c r="AO88" i="1"/>
  <c r="BA88" i="1"/>
  <c r="BG24" i="14" s="1"/>
  <c r="BB88" i="1"/>
  <c r="BH24" i="14" s="1"/>
  <c r="AX88" i="1"/>
  <c r="BD24" i="14" s="1"/>
  <c r="BD92" i="1"/>
  <c r="O92" i="1"/>
  <c r="O14" i="1" s="1"/>
  <c r="AJ92" i="1"/>
  <c r="AR87" i="1"/>
  <c r="AS87" i="1"/>
  <c r="AN87" i="1"/>
  <c r="AP87" i="1"/>
  <c r="AO87" i="1"/>
  <c r="AL87" i="1"/>
  <c r="AT87" i="1"/>
  <c r="AQ87" i="1"/>
  <c r="AM87" i="1"/>
  <c r="AY87" i="1"/>
  <c r="AU87" i="1"/>
  <c r="AZ87" i="1"/>
  <c r="BC87" i="1"/>
  <c r="BA87" i="1"/>
  <c r="AX87" i="1"/>
  <c r="AW87" i="1"/>
  <c r="BB87" i="1"/>
  <c r="AV87" i="1"/>
  <c r="BY87" i="1"/>
  <c r="BE87" i="1"/>
  <c r="CC91" i="1"/>
  <c r="CB91" i="1"/>
  <c r="CF91" i="1"/>
  <c r="CH91" i="1"/>
  <c r="CG91" i="1"/>
  <c r="CA91" i="1"/>
  <c r="CJ91" i="1"/>
  <c r="CI91" i="1"/>
  <c r="CD91" i="1"/>
  <c r="CE91" i="1"/>
  <c r="CM91" i="1"/>
  <c r="CK91" i="1"/>
  <c r="CP91" i="1"/>
  <c r="CN91" i="1"/>
  <c r="CR91" i="1"/>
  <c r="CO91" i="1"/>
  <c r="CQ91" i="1"/>
  <c r="CS91" i="1"/>
  <c r="CL91" i="1"/>
  <c r="CI90" i="1"/>
  <c r="CE90" i="1"/>
  <c r="CH90" i="1"/>
  <c r="CB90" i="1"/>
  <c r="CF90" i="1"/>
  <c r="CJ90" i="1"/>
  <c r="CG90" i="1"/>
  <c r="CD90" i="1"/>
  <c r="CC90" i="1"/>
  <c r="CA90" i="1"/>
  <c r="CQ90" i="1"/>
  <c r="CO90" i="1"/>
  <c r="CS90" i="1"/>
  <c r="CM90" i="1"/>
  <c r="CP90" i="1"/>
  <c r="CN90" i="1"/>
  <c r="CR90" i="1"/>
  <c r="CL90" i="1"/>
  <c r="CK90" i="1"/>
  <c r="CB89" i="1" l="1"/>
  <c r="BG89" i="1"/>
  <c r="BJ89" i="1"/>
  <c r="BN89" i="1"/>
  <c r="BM89" i="1"/>
  <c r="BF89" i="1"/>
  <c r="BO89" i="1"/>
  <c r="BL89" i="1"/>
  <c r="BH89" i="1"/>
  <c r="BI89" i="1"/>
  <c r="BK89" i="1"/>
  <c r="CJ89" i="1"/>
  <c r="CH89" i="1"/>
  <c r="CL89" i="1"/>
  <c r="CM89" i="1"/>
  <c r="CO89" i="1"/>
  <c r="CN89" i="1"/>
  <c r="CK89" i="1"/>
  <c r="CP89" i="1"/>
  <c r="CR89" i="1"/>
  <c r="CQ89" i="1"/>
  <c r="CG89" i="1"/>
  <c r="CF89" i="1"/>
  <c r="BV89" i="1"/>
  <c r="BR89" i="1"/>
  <c r="BT89" i="1"/>
  <c r="BP89" i="1"/>
  <c r="BW89" i="1"/>
  <c r="BS89" i="1"/>
  <c r="BQ89" i="1"/>
  <c r="BU89" i="1"/>
  <c r="BX89" i="1"/>
  <c r="CC89" i="1"/>
  <c r="CI89" i="1"/>
  <c r="CD89" i="1"/>
  <c r="CE89" i="1"/>
  <c r="CS89" i="1"/>
  <c r="BK88" i="1"/>
  <c r="BO88" i="1"/>
  <c r="BW88" i="1"/>
  <c r="BJ88" i="1"/>
  <c r="BM88" i="1"/>
  <c r="BH88" i="1"/>
  <c r="BI88" i="1"/>
  <c r="BN88" i="1"/>
  <c r="BF88" i="1"/>
  <c r="BG88" i="1"/>
  <c r="BX88" i="1"/>
  <c r="BQ88" i="1"/>
  <c r="BV88" i="1"/>
  <c r="BU88" i="1"/>
  <c r="BR88" i="1"/>
  <c r="BZ88" i="1"/>
  <c r="CT88" i="1"/>
  <c r="BS88" i="1"/>
  <c r="BT88" i="1"/>
  <c r="BP88" i="1"/>
  <c r="P92" i="1"/>
  <c r="P14" i="1" s="1"/>
  <c r="BY92" i="1"/>
  <c r="BE92" i="1"/>
  <c r="CT87" i="1"/>
  <c r="BZ87" i="1"/>
  <c r="BS87" i="1"/>
  <c r="BQ87" i="1"/>
  <c r="BP87" i="1"/>
  <c r="BR87" i="1"/>
  <c r="BW87" i="1"/>
  <c r="BT87" i="1"/>
  <c r="BU87" i="1"/>
  <c r="BX87" i="1"/>
  <c r="AN92" i="1"/>
  <c r="AL92" i="1"/>
  <c r="AT92" i="1"/>
  <c r="AK92" i="1"/>
  <c r="AO92" i="1"/>
  <c r="AS92" i="1"/>
  <c r="AP92" i="1"/>
  <c r="AM92" i="1"/>
  <c r="AR92" i="1"/>
  <c r="AQ92" i="1"/>
  <c r="BV87" i="1"/>
  <c r="BL87" i="1"/>
  <c r="BO87" i="1"/>
  <c r="BH87" i="1"/>
  <c r="BJ87" i="1"/>
  <c r="BM87" i="1"/>
  <c r="BK87" i="1"/>
  <c r="BG87" i="1"/>
  <c r="BI87" i="1"/>
  <c r="BF87" i="1"/>
  <c r="BN87" i="1"/>
  <c r="AU92" i="1"/>
  <c r="BA25" i="10" s="1"/>
  <c r="AV92" i="1"/>
  <c r="BB25" i="10" s="1"/>
  <c r="AW92" i="1"/>
  <c r="BC25" i="10" s="1"/>
  <c r="AY92" i="1"/>
  <c r="BE25" i="10" s="1"/>
  <c r="BC92" i="1"/>
  <c r="BI25" i="10" s="1"/>
  <c r="AX92" i="1"/>
  <c r="BD25" i="10" s="1"/>
  <c r="BB92" i="1"/>
  <c r="BH25" i="10" s="1"/>
  <c r="BA92" i="1"/>
  <c r="BG25" i="10" s="1"/>
  <c r="AZ92" i="1"/>
  <c r="BF25" i="10" s="1"/>
  <c r="CR88" i="1" l="1"/>
  <c r="CN88" i="1"/>
  <c r="CK88" i="1"/>
  <c r="CM88" i="1"/>
  <c r="CS88" i="1"/>
  <c r="CO88" i="1"/>
  <c r="CP88" i="1"/>
  <c r="CQ88" i="1"/>
  <c r="CL88" i="1"/>
  <c r="CB88" i="1"/>
  <c r="CG88" i="1"/>
  <c r="CC88" i="1"/>
  <c r="CJ88" i="1"/>
  <c r="CD88" i="1"/>
  <c r="CE88" i="1"/>
  <c r="CF88" i="1"/>
  <c r="CH88" i="1"/>
  <c r="CA88" i="1"/>
  <c r="CI88" i="1"/>
  <c r="BR92" i="1"/>
  <c r="BC27" i="10" s="1"/>
  <c r="BV92" i="1"/>
  <c r="BG27" i="10" s="1"/>
  <c r="BQ92" i="1"/>
  <c r="BB27" i="10" s="1"/>
  <c r="BT92" i="1"/>
  <c r="BE27" i="10" s="1"/>
  <c r="BS92" i="1"/>
  <c r="BD27" i="10" s="1"/>
  <c r="BU92" i="1"/>
  <c r="BF27" i="10" s="1"/>
  <c r="BW92" i="1"/>
  <c r="BH27" i="10" s="1"/>
  <c r="BP92" i="1"/>
  <c r="BA27" i="10" s="1"/>
  <c r="BX92" i="1"/>
  <c r="BI27" i="10" s="1"/>
  <c r="CM87" i="1"/>
  <c r="CN87" i="1"/>
  <c r="CQ87" i="1"/>
  <c r="CS87" i="1"/>
  <c r="CK87" i="1"/>
  <c r="CL87" i="1"/>
  <c r="CR87" i="1"/>
  <c r="CP87" i="1"/>
  <c r="CO87" i="1"/>
  <c r="BK92" i="1"/>
  <c r="BI92" i="1"/>
  <c r="BO92" i="1"/>
  <c r="BH92" i="1"/>
  <c r="BL92" i="1"/>
  <c r="BG92" i="1"/>
  <c r="BN92" i="1"/>
  <c r="BJ92" i="1"/>
  <c r="BF92" i="1"/>
  <c r="BM92" i="1"/>
  <c r="CF87" i="1"/>
  <c r="CI87" i="1"/>
  <c r="CG87" i="1"/>
  <c r="CH87" i="1"/>
  <c r="CA87" i="1"/>
  <c r="CE87" i="1"/>
  <c r="CD87" i="1"/>
  <c r="CJ87" i="1"/>
  <c r="CB87" i="1"/>
  <c r="CC87" i="1"/>
  <c r="BZ92" i="1"/>
  <c r="CT92" i="1"/>
  <c r="CM92" i="1" l="1"/>
  <c r="BC29" i="10" s="1"/>
  <c r="CQ92" i="1"/>
  <c r="BG29" i="10" s="1"/>
  <c r="CL92" i="1"/>
  <c r="BB29" i="10" s="1"/>
  <c r="CR92" i="1"/>
  <c r="BH29" i="10" s="1"/>
  <c r="CK92" i="1"/>
  <c r="BA29" i="10" s="1"/>
  <c r="CP92" i="1"/>
  <c r="BF29" i="10" s="1"/>
  <c r="CN92" i="1"/>
  <c r="BD29" i="10" s="1"/>
  <c r="CS92" i="1"/>
  <c r="CO92" i="1"/>
  <c r="BE29" i="10" s="1"/>
  <c r="CG92" i="1"/>
  <c r="CJ92" i="1"/>
  <c r="CB92" i="1"/>
  <c r="CC92" i="1"/>
  <c r="CF92" i="1"/>
  <c r="CH92" i="1"/>
  <c r="CE92" i="1"/>
  <c r="CA92" i="1"/>
  <c r="CI92" i="1"/>
  <c r="CD92" i="1"/>
  <c r="G7" i="10" l="1"/>
  <c r="E7" i="10"/>
  <c r="H7" i="10"/>
  <c r="J7" i="10"/>
  <c r="K7" i="10"/>
  <c r="L7" i="10"/>
  <c r="F7" i="10"/>
  <c r="BI29" i="10"/>
  <c r="M7" i="10"/>
  <c r="I7" i="10"/>
</calcChain>
</file>

<file path=xl/sharedStrings.xml><?xml version="1.0" encoding="utf-8"?>
<sst xmlns="http://schemas.openxmlformats.org/spreadsheetml/2006/main" count="561" uniqueCount="111">
  <si>
    <t>工番</t>
    <rPh sb="0" eb="2">
      <t>コウバン</t>
    </rPh>
    <phoneticPr fontId="2"/>
  </si>
  <si>
    <t>現場名</t>
    <rPh sb="0" eb="2">
      <t>ゲンバ</t>
    </rPh>
    <rPh sb="2" eb="3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</si>
  <si>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</si>
  <si>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</si>
  <si>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</si>
  <si>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契約金額</t>
    <rPh sb="0" eb="2">
      <t>ケイヤク</t>
    </rPh>
    <rPh sb="2" eb="4">
      <t>キンガク</t>
    </rPh>
    <phoneticPr fontId="2"/>
  </si>
  <si>
    <t>前回迄請求金額</t>
    <rPh sb="0" eb="2">
      <t>ゼンカイ</t>
    </rPh>
    <rPh sb="2" eb="3">
      <t>マデ</t>
    </rPh>
    <rPh sb="3" eb="5">
      <t>セイキュウ</t>
    </rPh>
    <rPh sb="5" eb="7">
      <t>キンガク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</si>
  <si>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</si>
  <si>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業者名</t>
    <rPh sb="0" eb="2">
      <t>ギョウシャ</t>
    </rPh>
    <rPh sb="2" eb="3">
      <t>メイ</t>
    </rPh>
    <phoneticPr fontId="2"/>
  </si>
  <si>
    <t>日付</t>
    <rPh sb="0" eb="2">
      <t>ヒヅケ</t>
    </rPh>
    <phoneticPr fontId="2"/>
  </si>
  <si>
    <t>銀行情報</t>
    <rPh sb="0" eb="2">
      <t>ギンコウ</t>
    </rPh>
    <rPh sb="2" eb="4">
      <t>ジョウホウ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</si>
  <si>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</si>
  <si>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</si>
  <si>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</si>
  <si>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</si>
  <si>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</si>
  <si>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</si>
  <si>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</si>
  <si>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業者ｺｰﾄﾞ</t>
    <rPh sb="0" eb="2">
      <t>ギョウシャ</t>
    </rPh>
    <phoneticPr fontId="2"/>
  </si>
  <si>
    <t>式</t>
    <rPh sb="0" eb="1">
      <t>シキ</t>
    </rPh>
    <phoneticPr fontId="2"/>
  </si>
  <si>
    <t>一</t>
    <rPh sb="0" eb="1">
      <t>１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</si>
  <si>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</si>
  <si>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</si>
  <si>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</si>
  <si>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</si>
  <si>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十万</t>
    <rPh sb="0" eb="2">
      <t>ジュウマン</t>
    </rPh>
    <phoneticPr fontId="2"/>
  </si>
  <si>
    <t>百万</t>
    <rPh sb="0" eb="2">
      <t>ヒャクマン</t>
    </rPh>
    <phoneticPr fontId="2"/>
  </si>
  <si>
    <t>千万</t>
    <rPh sb="0" eb="2">
      <t>センマン</t>
    </rPh>
    <phoneticPr fontId="2"/>
  </si>
  <si>
    <t>億</t>
    <rPh sb="0" eb="1">
      <t>オク</t>
    </rPh>
    <phoneticPr fontId="2"/>
  </si>
  <si>
    <t>不要な０を省く</t>
    <rPh sb="0" eb="2">
      <t>フヨウ</t>
    </rPh>
    <rPh sb="5" eb="6">
      <t>ハブ</t>
    </rPh>
    <phoneticPr fontId="2"/>
  </si>
  <si>
    <t>御中</t>
    <rPh sb="0" eb="2">
      <t>オンチュウ</t>
    </rPh>
    <phoneticPr fontId="2"/>
  </si>
  <si>
    <t>株式会社リノテック</t>
    <rPh sb="0" eb="2">
      <t>カブシキ</t>
    </rPh>
    <rPh sb="2" eb="4">
      <t>カイシャ</t>
    </rPh>
    <phoneticPr fontId="2"/>
  </si>
  <si>
    <t>ﾌﾘｶﾞﾅ</t>
    <phoneticPr fontId="2"/>
  </si>
  <si>
    <t>口座
番号</t>
    <rPh sb="0" eb="2">
      <t>コウザ</t>
    </rPh>
    <rPh sb="3" eb="5">
      <t>バンゴウ</t>
    </rPh>
    <phoneticPr fontId="2"/>
  </si>
  <si>
    <t>契　約　額</t>
    <rPh sb="0" eb="1">
      <t>チギリ</t>
    </rPh>
    <rPh sb="2" eb="3">
      <t>ヤク</t>
    </rPh>
    <rPh sb="4" eb="5">
      <t>ガク</t>
    </rPh>
    <phoneticPr fontId="2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</si>
  <si>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2"/>
  </si>
  <si>
    <t>会社名</t>
    <rPh sb="0" eb="2">
      <t>カイシャ</t>
    </rPh>
    <rPh sb="2" eb="3">
      <t>メイ</t>
    </rPh>
    <phoneticPr fontId="2"/>
  </si>
  <si>
    <t>業者コード</t>
    <rPh sb="0" eb="2">
      <t>ギョウシャ</t>
    </rPh>
    <phoneticPr fontId="2"/>
  </si>
  <si>
    <t>№</t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</si>
  <si>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</si>
  <si>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</si>
  <si>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 xml:space="preserve"> 消費税</t>
    <rPh sb="1" eb="4">
      <t>ショウヒゼイ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</si>
  <si>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</si>
  <si>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月</t>
    <rPh sb="0" eb="1">
      <t>ガツ</t>
    </rPh>
    <phoneticPr fontId="2"/>
  </si>
  <si>
    <t>工事名</t>
    <rPh sb="0" eb="2">
      <t>コウジ</t>
    </rPh>
    <rPh sb="2" eb="3">
      <t>メイ</t>
    </rPh>
    <phoneticPr fontId="2"/>
  </si>
  <si>
    <t>工　番</t>
    <rPh sb="0" eb="1">
      <t>コウ</t>
    </rPh>
    <rPh sb="2" eb="3">
      <t>バン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</si>
  <si>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</si>
  <si>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</si>
  <si>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年号</t>
    <rPh sb="0" eb="2">
      <t>ネンゴウ</t>
    </rPh>
    <phoneticPr fontId="2"/>
  </si>
  <si>
    <t>信用金庫</t>
    <phoneticPr fontId="2"/>
  </si>
  <si>
    <t>各桁に数字を割当てる</t>
    <rPh sb="0" eb="1">
      <t>カク</t>
    </rPh>
    <rPh sb="1" eb="2">
      <t>ケタ</t>
    </rPh>
    <rPh sb="3" eb="5">
      <t>スウジ</t>
    </rPh>
    <rPh sb="6" eb="8">
      <t>ワリア</t>
    </rPh>
    <phoneticPr fontId="2"/>
  </si>
  <si>
    <t>桁</t>
    <rPh sb="0" eb="1">
      <t>ケタ</t>
    </rPh>
    <phoneticPr fontId="2"/>
  </si>
  <si>
    <t>"000000"</t>
    <phoneticPr fontId="2"/>
  </si>
  <si>
    <t>形式表示</t>
    <rPh sb="0" eb="2">
      <t>ケイシキ</t>
    </rPh>
    <rPh sb="2" eb="4">
      <t>ヒョウジ</t>
    </rPh>
    <phoneticPr fontId="2"/>
  </si>
  <si>
    <t>ﾍﾟｰｼﾞ数</t>
    <rPh sb="5" eb="6">
      <t>スウ</t>
    </rPh>
    <phoneticPr fontId="2"/>
  </si>
  <si>
    <t>ﾍﾟｰｼﾞ小計</t>
    <rPh sb="5" eb="7">
      <t>コバカリ</t>
    </rPh>
    <phoneticPr fontId="2"/>
  </si>
  <si>
    <t>ﾍﾟｰｼﾞ消費税</t>
    <rPh sb="5" eb="8">
      <t>ショウヒゼイ</t>
    </rPh>
    <phoneticPr fontId="2"/>
  </si>
  <si>
    <t>ﾍﾟｰｼﾞ合計</t>
    <rPh sb="5" eb="7">
      <t>ゴウケイ</t>
    </rPh>
    <phoneticPr fontId="2"/>
  </si>
  <si>
    <t>ﾍﾟｰｼﾞ小計</t>
    <rPh sb="5" eb="7">
      <t>ショウケイ</t>
    </rPh>
    <phoneticPr fontId="2"/>
  </si>
  <si>
    <t>TOTAL</t>
    <phoneticPr fontId="2"/>
  </si>
  <si>
    <t>御請求
金　額</t>
    <rPh sb="0" eb="1">
      <t>オ</t>
    </rPh>
    <rPh sb="1" eb="2">
      <t>ショウ</t>
    </rPh>
    <rPh sb="2" eb="3">
      <t>モトム</t>
    </rPh>
    <rPh sb="4" eb="5">
      <t>カネ</t>
    </rPh>
    <rPh sb="6" eb="7">
      <t>ガク</t>
    </rPh>
    <phoneticPr fontId="2"/>
  </si>
  <si>
    <t>振込
銀行</t>
    <rPh sb="0" eb="2">
      <t>フリコ</t>
    </rPh>
    <rPh sb="3" eb="5">
      <t>ギンコウ</t>
    </rPh>
    <phoneticPr fontId="2"/>
  </si>
  <si>
    <t>口座
名義</t>
    <rPh sb="0" eb="2">
      <t>コウザ</t>
    </rPh>
    <rPh sb="3" eb="5">
      <t>メイギ</t>
    </rPh>
    <phoneticPr fontId="2"/>
  </si>
  <si>
    <t>口座
種別</t>
    <rPh sb="0" eb="2">
      <t>コウザ</t>
    </rPh>
    <rPh sb="3" eb="5">
      <t>シュベツ</t>
    </rPh>
    <phoneticPr fontId="2"/>
  </si>
  <si>
    <t>各桁に数字を割当てる</t>
    <phoneticPr fontId="2"/>
  </si>
  <si>
    <t>№</t>
    <phoneticPr fontId="2"/>
  </si>
  <si>
    <t>箇所</t>
    <rPh sb="0" eb="2">
      <t>カショ</t>
    </rPh>
    <phoneticPr fontId="2"/>
  </si>
  <si>
    <t>十万</t>
    <rPh sb="0" eb="1">
      <t>ジュウ</t>
    </rPh>
    <rPh sb="1" eb="2">
      <t>マン</t>
    </rPh>
    <phoneticPr fontId="2"/>
  </si>
  <si>
    <t>百万</t>
    <rPh sb="0" eb="1">
      <t>ヒャク</t>
    </rPh>
    <rPh sb="1" eb="2">
      <t>マン</t>
    </rPh>
    <phoneticPr fontId="2"/>
  </si>
  <si>
    <t>不要な０を省く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</si>
  <si>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</si>
  <si>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</si>
  <si>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消費税率</t>
    <rPh sb="0" eb="2">
      <t>ショウヒ</t>
    </rPh>
    <rPh sb="2" eb="4">
      <t>ゼイリツ</t>
    </rPh>
    <phoneticPr fontId="2"/>
  </si>
  <si>
    <t>％</t>
    <phoneticPr fontId="2"/>
  </si>
  <si>
    <t>-</t>
    <phoneticPr fontId="2"/>
  </si>
  <si>
    <t>( - %)</t>
    <phoneticPr fontId="2"/>
  </si>
  <si>
    <t>－</t>
  </si>
  <si>
    <t>－</t>
    <phoneticPr fontId="2"/>
  </si>
  <si>
    <t>－</t>
    <phoneticPr fontId="2"/>
  </si>
  <si>
    <t>プルダウンリスト</t>
    <phoneticPr fontId="2"/>
  </si>
  <si>
    <t>㎡</t>
    <phoneticPr fontId="2"/>
  </si>
  <si>
    <t>ｍ</t>
    <phoneticPr fontId="2"/>
  </si>
  <si>
    <t>本</t>
    <rPh sb="0" eb="1">
      <t>ホン</t>
    </rPh>
    <phoneticPr fontId="2"/>
  </si>
  <si>
    <t>㎞</t>
    <phoneticPr fontId="2"/>
  </si>
  <si>
    <t>ｇ</t>
    <phoneticPr fontId="2"/>
  </si>
  <si>
    <t>㎏</t>
    <phoneticPr fontId="2"/>
  </si>
  <si>
    <t>cm</t>
    <phoneticPr fontId="2"/>
  </si>
  <si>
    <t>消費税率</t>
    <rPh sb="0" eb="3">
      <t>ショウヒゼイ</t>
    </rPh>
    <rPh sb="3" eb="4">
      <t>リツ</t>
    </rPh>
    <phoneticPr fontId="2"/>
  </si>
  <si>
    <t>住所</t>
    <rPh sb="0" eb="2">
      <t>ジュウショ</t>
    </rPh>
    <phoneticPr fontId="2"/>
  </si>
  <si>
    <t>FAX</t>
    <phoneticPr fontId="2"/>
  </si>
  <si>
    <t>TEL</t>
    <phoneticPr fontId="2"/>
  </si>
  <si>
    <t>-</t>
    <phoneticPr fontId="2"/>
  </si>
  <si>
    <t>口座名</t>
    <rPh sb="0" eb="2">
      <t>コウザ</t>
    </rPh>
    <rPh sb="2" eb="3">
      <t>メイ</t>
    </rPh>
    <phoneticPr fontId="2"/>
  </si>
  <si>
    <t>振込先銀行名</t>
    <rPh sb="0" eb="2">
      <t>フリコ</t>
    </rPh>
    <rPh sb="2" eb="3">
      <t>サキ</t>
    </rPh>
    <rPh sb="3" eb="5">
      <t>ギンコウ</t>
    </rPh>
    <rPh sb="5" eb="6">
      <t>メイ</t>
    </rPh>
    <phoneticPr fontId="2"/>
  </si>
  <si>
    <t>支店名</t>
    <rPh sb="0" eb="3">
      <t>シテンメイ</t>
    </rPh>
    <phoneticPr fontId="2"/>
  </si>
  <si>
    <t>-</t>
    <phoneticPr fontId="2"/>
  </si>
  <si>
    <t>内　訳　書</t>
    <rPh sb="0" eb="1">
      <t>ウチ</t>
    </rPh>
    <rPh sb="2" eb="3">
      <t>ワケ</t>
    </rPh>
    <rPh sb="4" eb="5">
      <t>ショ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</si>
  <si>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</si>
  <si>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</si>
  <si>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№</t>
    <phoneticPr fontId="2"/>
  </si>
  <si>
    <t>仕　様</t>
    <rPh sb="0" eb="1">
      <t>シ</t>
    </rPh>
    <rPh sb="2" eb="3">
      <t>サマ</t>
    </rPh>
    <phoneticPr fontId="2"/>
  </si>
  <si>
    <t>名　称</t>
    <rPh sb="0" eb="1">
      <t>ナ</t>
    </rPh>
    <rPh sb="2" eb="3">
      <t>ショウ</t>
    </rPh>
    <phoneticPr fontId="2"/>
  </si>
  <si>
    <t>フリガナ</t>
    <phoneticPr fontId="2"/>
  </si>
  <si>
    <t>登録番号</t>
    <rPh sb="0" eb="2">
      <t>トウロク</t>
    </rPh>
    <rPh sb="2" eb="4">
      <t>バンゴウ</t>
    </rPh>
    <phoneticPr fontId="2"/>
  </si>
  <si>
    <t>****</t>
    <phoneticPr fontId="2"/>
  </si>
  <si>
    <t>Ｔ*</t>
    <phoneticPr fontId="2"/>
  </si>
  <si>
    <t>令和</t>
    <rPh sb="0" eb="2">
      <t>レイワ</t>
    </rPh>
    <phoneticPr fontId="2"/>
  </si>
  <si>
    <t>令和</t>
    <phoneticPr fontId="2"/>
  </si>
  <si>
    <t>ﾌﾘｶﾞﾅ</t>
  </si>
  <si>
    <t>材工/労務</t>
    <rPh sb="0" eb="2">
      <t>ザイコウ</t>
    </rPh>
    <rPh sb="3" eb="5">
      <t>ロウム</t>
    </rPh>
    <phoneticPr fontId="2"/>
  </si>
  <si>
    <t>材工/労務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</si>
</sst>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[Red]#,##0"/>
    <numFmt numFmtId="177" formatCode="000000000"/>
    <numFmt numFmtId="178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23"/>
      </left>
      <right/>
      <top style="hair">
        <color indexed="64"/>
      </top>
      <bottom style="hair">
        <color indexed="64"/>
      </bottom>
      <diagonal/>
    </border>
    <border>
      <left style="dotted">
        <color indexed="23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23"/>
      </right>
      <top style="hair">
        <color indexed="64"/>
      </top>
      <bottom style="hair">
        <color indexed="64"/>
      </bottom>
      <diagonal/>
    </border>
    <border>
      <left/>
      <right style="dotted">
        <color indexed="23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tted">
        <color indexed="23"/>
      </bottom>
      <diagonal/>
    </border>
    <border>
      <left/>
      <right/>
      <top style="hair">
        <color indexed="64"/>
      </top>
      <bottom style="dotted">
        <color indexed="23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23"/>
      </bottom>
      <diagonal/>
    </border>
    <border>
      <left/>
      <right style="hair">
        <color indexed="64"/>
      </right>
      <top style="hair">
        <color indexed="64"/>
      </top>
      <bottom style="dotted">
        <color indexed="23"/>
      </bottom>
      <diagonal/>
    </border>
    <border>
      <left/>
      <right style="dotted">
        <color indexed="23"/>
      </right>
      <top style="thin">
        <color indexed="64"/>
      </top>
      <bottom/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/>
      <top style="thin">
        <color indexed="64"/>
      </top>
      <bottom/>
      <diagonal/>
    </border>
    <border>
      <left style="dotted">
        <color indexed="23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dotted">
        <color indexed="23"/>
      </left>
      <right/>
      <top style="hair">
        <color indexed="64"/>
      </top>
      <bottom/>
      <diagonal/>
    </border>
    <border>
      <left style="dotted">
        <color indexed="23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23"/>
      </right>
      <top style="hair">
        <color indexed="64"/>
      </top>
      <bottom/>
      <diagonal/>
    </border>
    <border>
      <left/>
      <right style="dotted">
        <color indexed="23"/>
      </right>
      <top/>
      <bottom style="hair">
        <color indexed="64"/>
      </bottom>
      <diagonal/>
    </border>
    <border>
      <left/>
      <right style="dotted">
        <color indexed="23"/>
      </right>
      <top/>
      <bottom style="thin">
        <color indexed="64"/>
      </bottom>
      <diagonal/>
    </border>
    <border>
      <left style="dotted">
        <color indexed="23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distributed" vertical="center" shrinkToFit="1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176" fontId="3" fillId="0" borderId="0" xfId="0" applyNumberFormat="1" applyFont="1">
      <alignment vertical="center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distributed" vertical="center" shrinkToFit="1"/>
    </xf>
    <xf numFmtId="0" fontId="3" fillId="3" borderId="35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textRotation="255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textRotation="255" shrinkToFit="1"/>
    </xf>
    <xf numFmtId="0" fontId="3" fillId="3" borderId="45" xfId="0" applyFont="1" applyFill="1" applyBorder="1" applyAlignment="1">
      <alignment horizontal="center" vertical="center" shrinkToFit="1"/>
    </xf>
    <xf numFmtId="0" fontId="3" fillId="3" borderId="46" xfId="0" applyFont="1" applyFill="1" applyBorder="1" applyAlignment="1">
      <alignment horizontal="center" vertical="center" shrinkToFit="1"/>
    </xf>
    <xf numFmtId="176" fontId="3" fillId="0" borderId="47" xfId="0" applyNumberFormat="1" applyFont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176" fontId="3" fillId="0" borderId="45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3" borderId="5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distributed" vertical="center" shrinkToFit="1"/>
    </xf>
    <xf numFmtId="0" fontId="3" fillId="0" borderId="39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distributed" vertical="center" shrinkToFit="1"/>
    </xf>
    <xf numFmtId="0" fontId="3" fillId="0" borderId="65" xfId="0" applyFont="1" applyBorder="1">
      <alignment vertical="center"/>
    </xf>
    <xf numFmtId="0" fontId="3" fillId="0" borderId="66" xfId="0" applyFont="1" applyBorder="1">
      <alignment vertical="center"/>
    </xf>
    <xf numFmtId="0" fontId="3" fillId="3" borderId="67" xfId="0" applyFont="1" applyFill="1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66" xfId="0" applyNumberFormat="1" applyFont="1" applyBorder="1">
      <alignment vertical="center"/>
    </xf>
    <xf numFmtId="0" fontId="3" fillId="3" borderId="65" xfId="0" applyFont="1" applyFill="1" applyBorder="1" applyAlignment="1">
      <alignment horizontal="center" vertical="center" shrinkToFit="1"/>
    </xf>
    <xf numFmtId="0" fontId="3" fillId="0" borderId="39" xfId="0" applyFont="1" applyBorder="1" applyAlignment="1" applyProtection="1">
      <alignment horizontal="distributed" vertical="center" shrinkToFit="1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176" fontId="3" fillId="0" borderId="39" xfId="0" applyNumberFormat="1" applyFont="1" applyBorder="1" applyProtection="1">
      <alignment vertical="center"/>
      <protection locked="0"/>
    </xf>
    <xf numFmtId="0" fontId="3" fillId="0" borderId="65" xfId="0" applyFont="1" applyBorder="1" applyAlignment="1" applyProtection="1">
      <alignment horizontal="distributed" vertical="center" shrinkToFit="1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176" fontId="3" fillId="0" borderId="65" xfId="0" applyNumberFormat="1" applyFont="1" applyBorder="1" applyProtection="1">
      <alignment vertical="center"/>
      <protection locked="0"/>
    </xf>
    <xf numFmtId="0" fontId="3" fillId="0" borderId="68" xfId="0" applyFont="1" applyBorder="1" applyAlignment="1" applyProtection="1">
      <alignment horizontal="distributed" vertical="center" shrinkToFit="1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176" fontId="3" fillId="0" borderId="68" xfId="0" applyNumberFormat="1" applyFont="1" applyBorder="1" applyProtection="1">
      <alignment vertical="center"/>
      <protection locked="0"/>
    </xf>
    <xf numFmtId="0" fontId="13" fillId="0" borderId="0" xfId="0" applyFont="1" applyAlignment="1"/>
    <xf numFmtId="0" fontId="3" fillId="0" borderId="7" xfId="0" applyFont="1" applyBorder="1" applyAlignment="1">
      <alignment vertical="top"/>
    </xf>
    <xf numFmtId="0" fontId="3" fillId="3" borderId="70" xfId="0" applyFont="1" applyFill="1" applyBorder="1" applyAlignment="1">
      <alignment horizontal="center" vertical="center" shrinkToFit="1"/>
    </xf>
    <xf numFmtId="0" fontId="14" fillId="0" borderId="0" xfId="0" applyFont="1" applyAlignment="1"/>
    <xf numFmtId="0" fontId="3" fillId="0" borderId="0" xfId="0" applyFont="1" applyAlignment="1"/>
    <xf numFmtId="178" fontId="8" fillId="0" borderId="49" xfId="0" applyNumberFormat="1" applyFont="1" applyBorder="1" applyAlignment="1">
      <alignment vertical="center" shrinkToFit="1"/>
    </xf>
    <xf numFmtId="178" fontId="8" fillId="0" borderId="44" xfId="0" applyNumberFormat="1" applyFont="1" applyBorder="1" applyAlignment="1">
      <alignment vertical="center" shrinkToFit="1"/>
    </xf>
    <xf numFmtId="178" fontId="8" fillId="0" borderId="50" xfId="0" applyNumberFormat="1" applyFont="1" applyBorder="1" applyAlignment="1">
      <alignment vertical="center" shrinkToFit="1"/>
    </xf>
    <xf numFmtId="178" fontId="8" fillId="0" borderId="53" xfId="0" applyNumberFormat="1" applyFont="1" applyBorder="1" applyAlignment="1">
      <alignment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176" fontId="8" fillId="0" borderId="44" xfId="0" applyNumberFormat="1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3" fillId="0" borderId="143" xfId="0" applyFont="1" applyBorder="1" applyAlignment="1">
      <alignment vertical="center" shrinkToFit="1"/>
    </xf>
    <xf numFmtId="0" fontId="3" fillId="0" borderId="143" xfId="0" applyFont="1" applyBorder="1" applyAlignment="1">
      <alignment horizontal="center" vertical="center" shrinkToFit="1"/>
    </xf>
    <xf numFmtId="0" fontId="3" fillId="0" borderId="144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14" fillId="0" borderId="5" xfId="0" applyFont="1" applyBorder="1" applyAlignment="1"/>
    <xf numFmtId="0" fontId="9" fillId="0" borderId="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3" fillId="6" borderId="136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3" fillId="3" borderId="145" xfId="0" applyFont="1" applyFill="1" applyBorder="1" applyAlignment="1">
      <alignment horizontal="center" vertical="center"/>
    </xf>
    <xf numFmtId="0" fontId="3" fillId="3" borderId="109" xfId="0" applyFont="1" applyFill="1" applyBorder="1" applyAlignment="1">
      <alignment horizontal="center" vertical="center"/>
    </xf>
    <xf numFmtId="0" fontId="3" fillId="3" borderId="146" xfId="0" applyFont="1" applyFill="1" applyBorder="1" applyAlignment="1">
      <alignment horizontal="center" vertical="center"/>
    </xf>
    <xf numFmtId="0" fontId="3" fillId="3" borderId="147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4" fillId="0" borderId="0" xfId="0" applyFont="1">
      <alignment vertical="center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49" fontId="3" fillId="7" borderId="69" xfId="0" applyNumberFormat="1" applyFont="1" applyFill="1" applyBorder="1" applyAlignment="1" applyProtection="1">
      <alignment horizontal="left" vertical="center"/>
      <protection locked="0"/>
    </xf>
    <xf numFmtId="49" fontId="3" fillId="7" borderId="70" xfId="0" applyNumberFormat="1" applyFont="1" applyFill="1" applyBorder="1" applyAlignment="1" applyProtection="1">
      <alignment horizontal="left" vertical="center"/>
      <protection locked="0"/>
    </xf>
    <xf numFmtId="0" fontId="3" fillId="7" borderId="9" xfId="0" applyFont="1" applyFill="1" applyBorder="1" applyAlignment="1" applyProtection="1">
      <alignment horizontal="right" vertical="center"/>
      <protection locked="0"/>
    </xf>
    <xf numFmtId="0" fontId="3" fillId="0" borderId="51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6" fontId="3" fillId="0" borderId="39" xfId="1" applyFont="1" applyBorder="1" applyAlignment="1" applyProtection="1">
      <alignment horizontal="center" vertical="center" shrinkToFit="1"/>
      <protection locked="0"/>
    </xf>
    <xf numFmtId="6" fontId="3" fillId="0" borderId="65" xfId="1" applyFont="1" applyBorder="1" applyAlignment="1" applyProtection="1">
      <alignment horizontal="center" vertical="center" shrinkToFit="1"/>
      <protection locked="0"/>
    </xf>
    <xf numFmtId="0" fontId="3" fillId="3" borderId="36" xfId="0" applyFont="1" applyFill="1" applyBorder="1" applyAlignment="1">
      <alignment horizontal="center" vertical="center"/>
    </xf>
    <xf numFmtId="0" fontId="3" fillId="3" borderId="86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69" xfId="0" applyFont="1" applyBorder="1" applyAlignment="1" applyProtection="1">
      <alignment horizontal="left" vertical="center" shrinkToFit="1"/>
      <protection locked="0"/>
    </xf>
    <xf numFmtId="49" fontId="3" fillId="0" borderId="9" xfId="0" applyNumberFormat="1" applyFont="1" applyBorder="1" applyAlignment="1" applyProtection="1">
      <alignment horizontal="left" vertical="center" shrinkToFit="1"/>
      <protection locked="0"/>
    </xf>
    <xf numFmtId="49" fontId="3" fillId="0" borderId="69" xfId="0" applyNumberFormat="1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3" borderId="14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69" xfId="0" applyFont="1" applyFill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center" vertical="center" shrinkToFit="1"/>
    </xf>
    <xf numFmtId="0" fontId="3" fillId="3" borderId="85" xfId="0" applyFont="1" applyFill="1" applyBorder="1" applyAlignment="1">
      <alignment horizontal="center" vertical="center" shrinkToFit="1"/>
    </xf>
    <xf numFmtId="0" fontId="3" fillId="3" borderId="7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86" xfId="0" applyFont="1" applyFill="1" applyBorder="1" applyAlignment="1">
      <alignment horizontal="center" vertical="center" shrinkToFit="1"/>
    </xf>
    <xf numFmtId="0" fontId="3" fillId="3" borderId="87" xfId="0" applyFont="1" applyFill="1" applyBorder="1" applyAlignment="1">
      <alignment horizontal="center" vertical="center" shrinkToFit="1"/>
    </xf>
    <xf numFmtId="0" fontId="3" fillId="3" borderId="88" xfId="0" applyFont="1" applyFill="1" applyBorder="1" applyAlignment="1">
      <alignment horizontal="center" vertical="center" shrinkToFit="1"/>
    </xf>
    <xf numFmtId="0" fontId="3" fillId="3" borderId="79" xfId="0" applyFont="1" applyFill="1" applyBorder="1" applyAlignment="1">
      <alignment horizontal="center" vertical="center" shrinkToFit="1"/>
    </xf>
    <xf numFmtId="0" fontId="3" fillId="3" borderId="77" xfId="0" applyFont="1" applyFill="1" applyBorder="1" applyAlignment="1">
      <alignment horizontal="center" vertical="center" shrinkToFit="1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5" borderId="81" xfId="0" applyFont="1" applyFill="1" applyBorder="1" applyAlignment="1">
      <alignment horizontal="center" vertical="center"/>
    </xf>
    <xf numFmtId="0" fontId="3" fillId="5" borderId="82" xfId="0" applyFont="1" applyFill="1" applyBorder="1" applyAlignment="1">
      <alignment horizontal="center" vertical="center"/>
    </xf>
    <xf numFmtId="0" fontId="3" fillId="5" borderId="83" xfId="0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horizontal="center" vertical="center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/>
    </xf>
    <xf numFmtId="0" fontId="3" fillId="3" borderId="87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center"/>
      <protection locked="0"/>
    </xf>
    <xf numFmtId="0" fontId="3" fillId="0" borderId="74" xfId="0" applyFont="1" applyBorder="1" applyAlignment="1" applyProtection="1">
      <alignment horizontal="left" vertical="center"/>
      <protection locked="0"/>
    </xf>
    <xf numFmtId="0" fontId="3" fillId="0" borderId="70" xfId="0" applyFont="1" applyBorder="1" applyAlignment="1" applyProtection="1">
      <alignment horizontal="left" vertical="center"/>
      <protection locked="0"/>
    </xf>
    <xf numFmtId="0" fontId="3" fillId="5" borderId="9" xfId="0" applyFont="1" applyFill="1" applyBorder="1" applyAlignment="1" applyProtection="1">
      <alignment horizontal="left" vertical="center"/>
      <protection locked="0"/>
    </xf>
    <xf numFmtId="0" fontId="3" fillId="5" borderId="69" xfId="0" applyFont="1" applyFill="1" applyBorder="1" applyAlignment="1" applyProtection="1">
      <alignment horizontal="left" vertical="center"/>
      <protection locked="0"/>
    </xf>
    <xf numFmtId="0" fontId="3" fillId="5" borderId="74" xfId="0" applyFont="1" applyFill="1" applyBorder="1" applyAlignment="1" applyProtection="1">
      <alignment horizontal="left" vertical="center"/>
      <protection locked="0"/>
    </xf>
    <xf numFmtId="0" fontId="3" fillId="3" borderId="73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0" borderId="74" xfId="0" applyFont="1" applyBorder="1" applyAlignment="1" applyProtection="1">
      <alignment horizontal="center" vertical="center"/>
      <protection locked="0"/>
    </xf>
    <xf numFmtId="0" fontId="3" fillId="3" borderId="75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0" fontId="3" fillId="4" borderId="75" xfId="0" applyFont="1" applyFill="1" applyBorder="1" applyAlignment="1" applyProtection="1">
      <alignment horizontal="center" vertical="center"/>
      <protection locked="0"/>
    </xf>
    <xf numFmtId="0" fontId="3" fillId="4" borderId="79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 shrinkToFit="1"/>
      <protection locked="0"/>
    </xf>
    <xf numFmtId="0" fontId="3" fillId="3" borderId="65" xfId="0" applyFont="1" applyFill="1" applyBorder="1" applyAlignment="1">
      <alignment horizontal="center" vertical="center"/>
    </xf>
    <xf numFmtId="0" fontId="3" fillId="0" borderId="39" xfId="0" applyFont="1" applyBorder="1" applyProtection="1">
      <alignment vertical="center"/>
      <protection locked="0"/>
    </xf>
    <xf numFmtId="0" fontId="3" fillId="0" borderId="64" xfId="0" applyFont="1" applyBorder="1" applyProtection="1">
      <alignment vertical="center"/>
      <protection locked="0"/>
    </xf>
    <xf numFmtId="0" fontId="3" fillId="0" borderId="65" xfId="0" applyFont="1" applyBorder="1" applyProtection="1">
      <alignment vertical="center"/>
      <protection locked="0"/>
    </xf>
    <xf numFmtId="0" fontId="3" fillId="0" borderId="66" xfId="0" applyFont="1" applyBorder="1" applyProtection="1">
      <alignment vertical="center"/>
      <protection locked="0"/>
    </xf>
    <xf numFmtId="0" fontId="3" fillId="5" borderId="68" xfId="0" applyFont="1" applyFill="1" applyBorder="1" applyAlignment="1">
      <alignment horizontal="center" vertical="center"/>
    </xf>
    <xf numFmtId="0" fontId="3" fillId="5" borderId="80" xfId="0" applyFont="1" applyFill="1" applyBorder="1" applyAlignment="1">
      <alignment horizontal="center" vertical="center"/>
    </xf>
    <xf numFmtId="0" fontId="3" fillId="0" borderId="39" xfId="0" quotePrefix="1" applyFont="1" applyBorder="1" applyAlignment="1" applyProtection="1">
      <alignment vertical="center" shrinkToFit="1"/>
      <protection locked="0"/>
    </xf>
    <xf numFmtId="0" fontId="3" fillId="0" borderId="39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69" xfId="0" applyFont="1" applyBorder="1" applyAlignment="1" applyProtection="1">
      <alignment vertical="center" shrinkToFit="1"/>
      <protection locked="0"/>
    </xf>
    <xf numFmtId="0" fontId="3" fillId="0" borderId="70" xfId="0" applyFont="1" applyBorder="1" applyAlignment="1" applyProtection="1">
      <alignment vertical="center" shrinkToFit="1"/>
      <protection locked="0"/>
    </xf>
    <xf numFmtId="49" fontId="3" fillId="0" borderId="39" xfId="0" applyNumberFormat="1" applyFont="1" applyBorder="1" applyAlignment="1" applyProtection="1">
      <alignment vertical="center" shrinkToFit="1"/>
      <protection locked="0"/>
    </xf>
    <xf numFmtId="49" fontId="3" fillId="0" borderId="68" xfId="0" applyNumberFormat="1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71" xfId="0" applyFont="1" applyBorder="1" applyAlignment="1" applyProtection="1">
      <alignment horizontal="left" vertical="center" shrinkToFit="1"/>
      <protection locked="0"/>
    </xf>
    <xf numFmtId="0" fontId="3" fillId="0" borderId="68" xfId="0" applyFont="1" applyBorder="1" applyAlignment="1" applyProtection="1">
      <alignment vertical="center" shrinkToFit="1"/>
      <protection locked="0"/>
    </xf>
    <xf numFmtId="49" fontId="3" fillId="0" borderId="65" xfId="0" applyNumberFormat="1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71" xfId="0" applyFont="1" applyBorder="1" applyAlignment="1" applyProtection="1">
      <alignment vertical="center" shrinkToFit="1"/>
      <protection locked="0"/>
    </xf>
    <xf numFmtId="0" fontId="3" fillId="0" borderId="72" xfId="0" applyFont="1" applyBorder="1" applyAlignment="1" applyProtection="1">
      <alignment vertical="center" shrinkToFit="1"/>
      <protection locked="0"/>
    </xf>
    <xf numFmtId="0" fontId="3" fillId="0" borderId="65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0" xfId="0" applyFont="1" applyBorder="1" applyAlignment="1">
      <alignment horizontal="distributed" vertical="center" indent="7"/>
    </xf>
    <xf numFmtId="0" fontId="3" fillId="0" borderId="91" xfId="0" applyFont="1" applyBorder="1" applyAlignment="1">
      <alignment horizontal="distributed" vertical="center" indent="7"/>
    </xf>
    <xf numFmtId="0" fontId="3" fillId="0" borderId="92" xfId="0" applyFont="1" applyBorder="1" applyAlignment="1">
      <alignment horizontal="distributed" vertical="center" indent="7"/>
    </xf>
    <xf numFmtId="0" fontId="3" fillId="0" borderId="49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0" fontId="3" fillId="0" borderId="49" xfId="0" quotePrefix="1" applyFont="1" applyBorder="1" applyAlignment="1">
      <alignment horizontal="left" vertical="center" shrinkToFit="1"/>
    </xf>
    <xf numFmtId="0" fontId="3" fillId="0" borderId="44" xfId="0" quotePrefix="1" applyFont="1" applyBorder="1" applyAlignment="1">
      <alignment horizontal="left" vertical="center" shrinkToFit="1"/>
    </xf>
    <xf numFmtId="0" fontId="3" fillId="0" borderId="50" xfId="0" quotePrefix="1" applyFont="1" applyBorder="1" applyAlignment="1">
      <alignment horizontal="left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122" xfId="0" applyFont="1" applyBorder="1" applyAlignment="1">
      <alignment horizontal="center" vertical="center" shrinkToFit="1"/>
    </xf>
    <xf numFmtId="0" fontId="3" fillId="0" borderId="13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133" xfId="0" applyFont="1" applyBorder="1" applyAlignment="1">
      <alignment horizontal="center" vertical="center"/>
    </xf>
    <xf numFmtId="0" fontId="3" fillId="0" borderId="134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 shrinkToFit="1"/>
    </xf>
    <xf numFmtId="0" fontId="3" fillId="0" borderId="135" xfId="0" applyFont="1" applyBorder="1" applyAlignment="1">
      <alignment horizontal="center" vertical="center" shrinkToFit="1"/>
    </xf>
    <xf numFmtId="0" fontId="3" fillId="0" borderId="106" xfId="0" applyFont="1" applyBorder="1" applyAlignment="1">
      <alignment horizontal="center" vertical="center" shrinkToFit="1"/>
    </xf>
    <xf numFmtId="0" fontId="3" fillId="0" borderId="105" xfId="0" applyFont="1" applyBorder="1" applyAlignment="1">
      <alignment horizontal="center" vertical="center" shrinkToFit="1"/>
    </xf>
    <xf numFmtId="0" fontId="12" fillId="0" borderId="118" xfId="0" applyFont="1" applyBorder="1" applyAlignment="1">
      <alignment horizontal="center" vertical="center" shrinkToFit="1"/>
    </xf>
    <xf numFmtId="0" fontId="12" fillId="0" borderId="125" xfId="0" applyFont="1" applyBorder="1" applyAlignment="1">
      <alignment horizontal="center" vertical="center" shrinkToFit="1"/>
    </xf>
    <xf numFmtId="0" fontId="12" fillId="0" borderId="128" xfId="0" applyFont="1" applyBorder="1" applyAlignment="1">
      <alignment horizontal="center" vertical="center" shrinkToFit="1"/>
    </xf>
    <xf numFmtId="0" fontId="12" fillId="0" borderId="10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9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36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/>
    </xf>
    <xf numFmtId="0" fontId="10" fillId="0" borderId="44" xfId="0" applyFont="1" applyBorder="1">
      <alignment vertical="center"/>
    </xf>
    <xf numFmtId="0" fontId="10" fillId="0" borderId="50" xfId="0" applyFont="1" applyBorder="1">
      <alignment vertical="center"/>
    </xf>
    <xf numFmtId="0" fontId="3" fillId="0" borderId="6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4" xfId="0" applyFont="1" applyBorder="1" applyAlignment="1">
      <alignment horizontal="center" vertical="center" shrinkToFit="1"/>
    </xf>
    <xf numFmtId="0" fontId="3" fillId="0" borderId="13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3" xfId="0" applyFont="1" applyBorder="1" applyAlignment="1">
      <alignment horizontal="center" vertical="center" shrinkToFit="1"/>
    </xf>
    <xf numFmtId="0" fontId="3" fillId="0" borderId="127" xfId="0" applyFont="1" applyBorder="1" applyAlignment="1">
      <alignment horizontal="center" vertical="center" shrinkToFit="1"/>
    </xf>
    <xf numFmtId="0" fontId="3" fillId="0" borderId="126" xfId="0" applyFont="1" applyBorder="1" applyAlignment="1">
      <alignment horizontal="center" vertical="center" shrinkToFit="1"/>
    </xf>
    <xf numFmtId="0" fontId="3" fillId="0" borderId="121" xfId="0" applyFont="1" applyBorder="1" applyAlignment="1">
      <alignment horizontal="center" vertical="center" shrinkToFit="1"/>
    </xf>
    <xf numFmtId="0" fontId="3" fillId="0" borderId="130" xfId="0" applyFont="1" applyBorder="1" applyAlignment="1">
      <alignment horizontal="center" vertical="center" shrinkToFit="1"/>
    </xf>
    <xf numFmtId="0" fontId="3" fillId="0" borderId="100" xfId="0" applyFont="1" applyBorder="1" applyAlignment="1">
      <alignment horizontal="center" vertical="center" shrinkToFit="1"/>
    </xf>
    <xf numFmtId="0" fontId="3" fillId="0" borderId="107" xfId="0" applyFont="1" applyBorder="1" applyAlignment="1">
      <alignment horizontal="center" vertical="center" shrinkToFit="1"/>
    </xf>
    <xf numFmtId="0" fontId="3" fillId="0" borderId="128" xfId="0" applyFont="1" applyBorder="1" applyAlignment="1">
      <alignment horizontal="center" vertical="center" shrinkToFit="1"/>
    </xf>
    <xf numFmtId="0" fontId="3" fillId="0" borderId="129" xfId="0" applyFont="1" applyBorder="1" applyAlignment="1">
      <alignment horizontal="center" vertical="center" shrinkToFit="1"/>
    </xf>
    <xf numFmtId="0" fontId="3" fillId="0" borderId="94" xfId="0" applyFont="1" applyBorder="1" applyAlignment="1">
      <alignment horizontal="center" vertical="center" shrinkToFit="1"/>
    </xf>
    <xf numFmtId="0" fontId="3" fillId="0" borderId="108" xfId="0" applyFont="1" applyBorder="1" applyAlignment="1">
      <alignment horizontal="center" vertical="center" shrinkToFit="1"/>
    </xf>
    <xf numFmtId="0" fontId="3" fillId="0" borderId="118" xfId="0" applyFont="1" applyBorder="1" applyAlignment="1">
      <alignment horizontal="center" vertical="center" shrinkToFit="1"/>
    </xf>
    <xf numFmtId="0" fontId="3" fillId="0" borderId="104" xfId="0" applyFont="1" applyBorder="1" applyAlignment="1">
      <alignment horizontal="center" vertical="center" shrinkToFit="1"/>
    </xf>
    <xf numFmtId="0" fontId="3" fillId="0" borderId="9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9" xfId="0" applyFont="1" applyBorder="1" applyAlignment="1">
      <alignment vertical="center" shrinkToFit="1"/>
    </xf>
    <xf numFmtId="0" fontId="3" fillId="0" borderId="111" xfId="0" applyFont="1" applyBorder="1" applyAlignment="1">
      <alignment vertical="center" shrinkToFit="1"/>
    </xf>
    <xf numFmtId="0" fontId="3" fillId="0" borderId="120" xfId="0" applyFont="1" applyBorder="1" applyAlignment="1">
      <alignment vertical="center" shrinkToFit="1"/>
    </xf>
    <xf numFmtId="0" fontId="3" fillId="0" borderId="94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9" xfId="0" applyFont="1" applyBorder="1" applyAlignment="1">
      <alignment vertical="center" shrinkToFit="1"/>
    </xf>
    <xf numFmtId="0" fontId="3" fillId="0" borderId="9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11" fillId="0" borderId="93" xfId="0" applyFont="1" applyBorder="1" applyAlignment="1">
      <alignment horizontal="center" vertical="center" shrinkToFit="1"/>
    </xf>
    <xf numFmtId="0" fontId="11" fillId="0" borderId="14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94" xfId="0" applyFont="1" applyBorder="1" applyAlignment="1">
      <alignment horizontal="center" vertical="center" shrinkToFit="1"/>
    </xf>
    <xf numFmtId="0" fontId="11" fillId="0" borderId="108" xfId="0" applyFont="1" applyBorder="1" applyAlignment="1">
      <alignment horizontal="center" vertical="center" shrinkToFit="1"/>
    </xf>
    <xf numFmtId="0" fontId="11" fillId="0" borderId="9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 shrinkToFit="1"/>
    </xf>
    <xf numFmtId="0" fontId="11" fillId="0" borderId="148" xfId="0" applyFont="1" applyBorder="1" applyAlignment="1">
      <alignment horizontal="center" vertical="center" shrinkToFit="1"/>
    </xf>
    <xf numFmtId="0" fontId="11" fillId="0" borderId="99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textRotation="255"/>
    </xf>
    <xf numFmtId="0" fontId="6" fillId="0" borderId="105" xfId="0" applyFont="1" applyBorder="1" applyAlignment="1">
      <alignment horizontal="center" vertical="center" textRotation="255"/>
    </xf>
    <xf numFmtId="0" fontId="6" fillId="0" borderId="110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shrinkToFit="1"/>
    </xf>
    <xf numFmtId="0" fontId="3" fillId="0" borderId="117" xfId="0" applyFont="1" applyBorder="1" applyAlignment="1">
      <alignment horizontal="center" vertical="center" shrinkToFit="1"/>
    </xf>
    <xf numFmtId="0" fontId="11" fillId="0" borderId="96" xfId="0" applyFont="1" applyBorder="1" applyAlignment="1">
      <alignment horizontal="center" vertical="center" shrinkToFit="1"/>
    </xf>
    <xf numFmtId="0" fontId="11" fillId="0" borderId="149" xfId="0" applyFont="1" applyBorder="1" applyAlignment="1">
      <alignment horizontal="center" vertical="center" shrinkToFit="1"/>
    </xf>
    <xf numFmtId="0" fontId="11" fillId="0" borderId="97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right" vertical="center" shrinkToFit="1"/>
    </xf>
    <xf numFmtId="0" fontId="1" fillId="0" borderId="44" xfId="0" applyFont="1" applyBorder="1" applyAlignment="1">
      <alignment horizontal="right" vertical="center"/>
    </xf>
    <xf numFmtId="0" fontId="1" fillId="0" borderId="50" xfId="0" applyFont="1" applyBorder="1" applyAlignment="1">
      <alignment horizontal="right" vertical="center"/>
    </xf>
    <xf numFmtId="0" fontId="3" fillId="0" borderId="49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wrapText="1"/>
    </xf>
    <xf numFmtId="0" fontId="3" fillId="0" borderId="51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3" fillId="0" borderId="142" xfId="0" applyFont="1" applyBorder="1" applyAlignment="1">
      <alignment horizontal="center" vertical="center"/>
    </xf>
    <xf numFmtId="0" fontId="1" fillId="0" borderId="44" xfId="0" applyFont="1" applyBorder="1">
      <alignment vertical="center"/>
    </xf>
    <xf numFmtId="0" fontId="1" fillId="0" borderId="50" xfId="0" applyFont="1" applyBorder="1">
      <alignment vertical="center"/>
    </xf>
    <xf numFmtId="0" fontId="3" fillId="0" borderId="49" xfId="0" quotePrefix="1" applyFont="1" applyBorder="1" applyAlignment="1">
      <alignment vertical="center" shrinkToFit="1"/>
    </xf>
    <xf numFmtId="0" fontId="14" fillId="0" borderId="5" xfId="0" applyFont="1" applyBorder="1" applyAlignment="1">
      <alignment horizontal="right" vertical="center"/>
    </xf>
    <xf numFmtId="178" fontId="8" fillId="0" borderId="49" xfId="0" applyNumberFormat="1" applyFont="1" applyBorder="1" applyAlignment="1">
      <alignment vertical="center" shrinkToFit="1"/>
    </xf>
    <xf numFmtId="178" fontId="8" fillId="0" borderId="44" xfId="0" applyNumberFormat="1" applyFont="1" applyBorder="1" applyAlignment="1">
      <alignment vertical="center" shrinkToFit="1"/>
    </xf>
    <xf numFmtId="178" fontId="8" fillId="0" borderId="53" xfId="0" applyNumberFormat="1" applyFont="1" applyBorder="1" applyAlignment="1">
      <alignment vertical="center" shrinkToFit="1"/>
    </xf>
    <xf numFmtId="176" fontId="8" fillId="0" borderId="51" xfId="0" applyNumberFormat="1" applyFont="1" applyBorder="1" applyAlignment="1">
      <alignment horizontal="center" vertical="center" shrinkToFit="1"/>
    </xf>
    <xf numFmtId="176" fontId="8" fillId="0" borderId="43" xfId="0" applyNumberFormat="1" applyFont="1" applyBorder="1" applyAlignment="1">
      <alignment horizontal="center" vertical="center"/>
    </xf>
    <xf numFmtId="176" fontId="8" fillId="0" borderId="52" xfId="0" applyNumberFormat="1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178" fontId="8" fillId="0" borderId="51" xfId="0" applyNumberFormat="1" applyFont="1" applyBorder="1" applyAlignment="1">
      <alignment vertical="center" shrinkToFit="1"/>
    </xf>
    <xf numFmtId="178" fontId="8" fillId="0" borderId="43" xfId="0" applyNumberFormat="1" applyFont="1" applyBorder="1" applyAlignment="1">
      <alignment vertical="center" shrinkToFit="1"/>
    </xf>
    <xf numFmtId="178" fontId="8" fillId="0" borderId="52" xfId="0" applyNumberFormat="1" applyFont="1" applyBorder="1" applyAlignment="1">
      <alignment vertical="center" shrinkToFit="1"/>
    </xf>
    <xf numFmtId="178" fontId="8" fillId="0" borderId="54" xfId="0" applyNumberFormat="1" applyFont="1" applyBorder="1" applyAlignment="1">
      <alignment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176" fontId="8" fillId="0" borderId="44" xfId="0" applyNumberFormat="1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8" fontId="8" fillId="0" borderId="50" xfId="0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3" fillId="6" borderId="90" xfId="0" applyFont="1" applyFill="1" applyBorder="1" applyAlignment="1">
      <alignment horizontal="center" vertical="center"/>
    </xf>
    <xf numFmtId="0" fontId="3" fillId="6" borderId="91" xfId="0" applyFont="1" applyFill="1" applyBorder="1" applyAlignment="1">
      <alignment horizontal="center" vertical="center"/>
    </xf>
    <xf numFmtId="0" fontId="3" fillId="6" borderId="92" xfId="0" applyFont="1" applyFill="1" applyBorder="1" applyAlignment="1">
      <alignment horizontal="center" vertical="center"/>
    </xf>
    <xf numFmtId="0" fontId="3" fillId="6" borderId="90" xfId="0" applyFont="1" applyFill="1" applyBorder="1" applyAlignment="1">
      <alignment horizontal="center" vertical="center" shrinkToFit="1"/>
    </xf>
    <xf numFmtId="0" fontId="3" fillId="6" borderId="91" xfId="0" applyFont="1" applyFill="1" applyBorder="1" applyAlignment="1">
      <alignment horizontal="center" vertical="center" shrinkToFit="1"/>
    </xf>
    <xf numFmtId="0" fontId="3" fillId="6" borderId="92" xfId="0" applyFont="1" applyFill="1" applyBorder="1" applyAlignment="1">
      <alignment horizontal="center" vertical="center" shrinkToFit="1"/>
    </xf>
    <xf numFmtId="0" fontId="3" fillId="6" borderId="116" xfId="0" applyFont="1" applyFill="1" applyBorder="1" applyAlignment="1">
      <alignment horizontal="center" vertical="center"/>
    </xf>
    <xf numFmtId="0" fontId="3" fillId="6" borderId="101" xfId="0" applyFont="1" applyFill="1" applyBorder="1" applyAlignment="1">
      <alignment horizontal="center" vertical="center"/>
    </xf>
    <xf numFmtId="0" fontId="3" fillId="6" borderId="136" xfId="0" applyFont="1" applyFill="1" applyBorder="1" applyAlignment="1">
      <alignment horizontal="center" vertical="center"/>
    </xf>
    <xf numFmtId="0" fontId="3" fillId="6" borderId="1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06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8" fontId="8" fillId="0" borderId="94" xfId="0" applyNumberFormat="1" applyFont="1" applyBorder="1" applyAlignment="1">
      <alignment vertical="center" shrinkToFit="1"/>
    </xf>
    <xf numFmtId="178" fontId="8" fillId="0" borderId="5" xfId="0" applyNumberFormat="1" applyFont="1" applyBorder="1" applyAlignment="1">
      <alignment vertical="center" shrinkToFit="1"/>
    </xf>
    <xf numFmtId="178" fontId="8" fillId="0" borderId="100" xfId="0" applyNumberFormat="1" applyFont="1" applyBorder="1" applyAlignment="1">
      <alignment vertical="center" shrinkToFit="1"/>
    </xf>
    <xf numFmtId="178" fontId="8" fillId="0" borderId="104" xfId="0" applyNumberFormat="1" applyFont="1" applyBorder="1" applyAlignment="1">
      <alignment vertical="center" shrinkToFit="1"/>
    </xf>
    <xf numFmtId="178" fontId="8" fillId="0" borderId="106" xfId="0" applyNumberFormat="1" applyFont="1" applyBorder="1" applyAlignment="1">
      <alignment vertical="center" shrinkToFit="1"/>
    </xf>
    <xf numFmtId="178" fontId="8" fillId="0" borderId="107" xfId="0" applyNumberFormat="1" applyFont="1" applyBorder="1" applyAlignment="1">
      <alignment vertical="center" shrinkToFit="1"/>
    </xf>
    <xf numFmtId="178" fontId="8" fillId="0" borderId="118" xfId="0" applyNumberFormat="1" applyFont="1" applyBorder="1" applyAlignment="1">
      <alignment vertical="center" shrinkToFit="1"/>
    </xf>
    <xf numFmtId="178" fontId="8" fillId="0" borderId="125" xfId="0" applyNumberFormat="1" applyFont="1" applyBorder="1" applyAlignment="1">
      <alignment vertical="center" shrinkToFit="1"/>
    </xf>
    <xf numFmtId="178" fontId="8" fillId="0" borderId="128" xfId="0" applyNumberFormat="1" applyFont="1" applyBorder="1" applyAlignment="1">
      <alignment vertical="center" shrinkToFit="1"/>
    </xf>
    <xf numFmtId="178" fontId="8" fillId="0" borderId="95" xfId="0" applyNumberFormat="1" applyFont="1" applyBorder="1" applyAlignment="1">
      <alignment vertical="center" shrinkToFit="1"/>
    </xf>
    <xf numFmtId="178" fontId="8" fillId="0" borderId="7" xfId="0" applyNumberFormat="1" applyFont="1" applyBorder="1" applyAlignment="1">
      <alignment vertical="center" shrinkToFit="1"/>
    </xf>
    <xf numFmtId="178" fontId="8" fillId="0" borderId="8" xfId="0" applyNumberFormat="1" applyFont="1" applyBorder="1" applyAlignment="1">
      <alignment vertical="center" shrinkToFit="1"/>
    </xf>
    <xf numFmtId="178" fontId="9" fillId="0" borderId="4" xfId="0" applyNumberFormat="1" applyFont="1" applyBorder="1" applyAlignment="1">
      <alignment horizontal="right" vertical="center" indent="1" shrinkToFit="1"/>
    </xf>
    <xf numFmtId="178" fontId="9" fillId="0" borderId="5" xfId="0" applyNumberFormat="1" applyFont="1" applyBorder="1" applyAlignment="1">
      <alignment horizontal="right" vertical="center" indent="1" shrinkToFit="1"/>
    </xf>
    <xf numFmtId="178" fontId="9" fillId="0" borderId="100" xfId="0" applyNumberFormat="1" applyFont="1" applyBorder="1" applyAlignment="1">
      <alignment horizontal="right" vertical="center" indent="1" shrinkToFit="1"/>
    </xf>
    <xf numFmtId="178" fontId="9" fillId="0" borderId="2" xfId="0" applyNumberFormat="1" applyFont="1" applyBorder="1" applyAlignment="1">
      <alignment horizontal="right" vertical="center" indent="1" shrinkToFit="1"/>
    </xf>
    <xf numFmtId="178" fontId="9" fillId="0" borderId="0" xfId="0" applyNumberFormat="1" applyFont="1" applyAlignment="1">
      <alignment horizontal="right" vertical="center" indent="1" shrinkToFit="1"/>
    </xf>
    <xf numFmtId="178" fontId="9" fillId="0" borderId="3" xfId="0" applyNumberFormat="1" applyFont="1" applyBorder="1" applyAlignment="1">
      <alignment horizontal="right" vertical="center" indent="1" shrinkToFit="1"/>
    </xf>
    <xf numFmtId="178" fontId="9" fillId="0" borderId="6" xfId="0" applyNumberFormat="1" applyFont="1" applyBorder="1" applyAlignment="1">
      <alignment horizontal="right" vertical="center" indent="1" shrinkToFit="1"/>
    </xf>
    <xf numFmtId="178" fontId="9" fillId="0" borderId="7" xfId="0" applyNumberFormat="1" applyFont="1" applyBorder="1" applyAlignment="1">
      <alignment horizontal="right" vertical="center" indent="1" shrinkToFit="1"/>
    </xf>
    <xf numFmtId="178" fontId="9" fillId="0" borderId="8" xfId="0" applyNumberFormat="1" applyFont="1" applyBorder="1" applyAlignment="1">
      <alignment horizontal="right" vertical="center" indent="1" shrinkToFit="1"/>
    </xf>
    <xf numFmtId="0" fontId="6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123825</xdr:colOff>
      <xdr:row>27</xdr:row>
      <xdr:rowOff>161925</xdr:rowOff>
    </xdr:from>
    <xdr:to>
      <xdr:col>42</xdr:col>
      <xdr:colOff>19050</xdr:colOff>
      <xdr:row>30</xdr:row>
      <xdr:rowOff>0</xdr:rowOff>
    </xdr:to>
    <xdr:grpSp>
      <xdr:nvGrpSpPr>
        <xdr:cNvPr id="12445" name="Group 1">
          <a:extLst>
            <a:ext uri="{FF2B5EF4-FFF2-40B4-BE49-F238E27FC236}">
              <a16:creationId xmlns:a16="http://schemas.microsoft.com/office/drawing/2014/main" id="{DD2EF727-B974-4CE2-97AC-72752225BFCC}"/>
            </a:ext>
          </a:extLst>
        </xdr:cNvPr>
        <xdr:cNvGrpSpPr>
          <a:grpSpLocks/>
        </xdr:cNvGrpSpPr>
      </xdr:nvGrpSpPr>
      <xdr:grpSpPr bwMode="auto">
        <a:xfrm>
          <a:off x="6000750" y="7181850"/>
          <a:ext cx="2276475" cy="457200"/>
          <a:chOff x="630" y="757"/>
          <a:chExt cx="239" cy="48"/>
        </a:xfrm>
      </xdr:grpSpPr>
      <xdr:sp macro="" textlink="">
        <xdr:nvSpPr>
          <xdr:cNvPr id="12446" name="Text Box 2">
            <a:extLst>
              <a:ext uri="{FF2B5EF4-FFF2-40B4-BE49-F238E27FC236}">
                <a16:creationId xmlns:a16="http://schemas.microsoft.com/office/drawing/2014/main" id="{7735BB76-6BBE-4B15-A738-C1A67CB5EC1C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30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447" name="Text Box 3">
            <a:extLst>
              <a:ext uri="{FF2B5EF4-FFF2-40B4-BE49-F238E27FC236}">
                <a16:creationId xmlns:a16="http://schemas.microsoft.com/office/drawing/2014/main" id="{14519C80-EE1D-435B-A883-51ACB89E8CE5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78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448" name="Text Box 4">
            <a:extLst>
              <a:ext uri="{FF2B5EF4-FFF2-40B4-BE49-F238E27FC236}">
                <a16:creationId xmlns:a16="http://schemas.microsoft.com/office/drawing/2014/main" id="{DF5CBCC2-3B5C-47E0-B25A-8EF4704379AC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25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449" name="Text Box 5">
            <a:extLst>
              <a:ext uri="{FF2B5EF4-FFF2-40B4-BE49-F238E27FC236}">
                <a16:creationId xmlns:a16="http://schemas.microsoft.com/office/drawing/2014/main" id="{C59AD72A-681F-41CE-B566-A9F1951B2C3D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73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450" name="Text Box 6">
            <a:extLst>
              <a:ext uri="{FF2B5EF4-FFF2-40B4-BE49-F238E27FC236}">
                <a16:creationId xmlns:a16="http://schemas.microsoft.com/office/drawing/2014/main" id="{1E5DAFB8-5A67-4652-B9CD-3194317A44F5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21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123825</xdr:colOff>
      <xdr:row>26</xdr:row>
      <xdr:rowOff>133350</xdr:rowOff>
    </xdr:from>
    <xdr:to>
      <xdr:col>42</xdr:col>
      <xdr:colOff>19050</xdr:colOff>
      <xdr:row>28</xdr:row>
      <xdr:rowOff>190500</xdr:rowOff>
    </xdr:to>
    <xdr:grpSp>
      <xdr:nvGrpSpPr>
        <xdr:cNvPr id="17027" name="Group 1">
          <a:extLst>
            <a:ext uri="{FF2B5EF4-FFF2-40B4-BE49-F238E27FC236}">
              <a16:creationId xmlns:a16="http://schemas.microsoft.com/office/drawing/2014/main" id="{0B17805E-5140-437D-8B1C-461183957140}"/>
            </a:ext>
          </a:extLst>
        </xdr:cNvPr>
        <xdr:cNvGrpSpPr>
          <a:grpSpLocks/>
        </xdr:cNvGrpSpPr>
      </xdr:nvGrpSpPr>
      <xdr:grpSpPr bwMode="auto">
        <a:xfrm>
          <a:off x="6000750" y="7153275"/>
          <a:ext cx="2276475" cy="457200"/>
          <a:chOff x="630" y="757"/>
          <a:chExt cx="239" cy="48"/>
        </a:xfrm>
      </xdr:grpSpPr>
      <xdr:sp macro="" textlink="">
        <xdr:nvSpPr>
          <xdr:cNvPr id="17046" name="Text Box 2">
            <a:extLst>
              <a:ext uri="{FF2B5EF4-FFF2-40B4-BE49-F238E27FC236}">
                <a16:creationId xmlns:a16="http://schemas.microsoft.com/office/drawing/2014/main" id="{6B329A89-7025-4CAE-9FBF-5598A8A4E035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30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47" name="Text Box 3">
            <a:extLst>
              <a:ext uri="{FF2B5EF4-FFF2-40B4-BE49-F238E27FC236}">
                <a16:creationId xmlns:a16="http://schemas.microsoft.com/office/drawing/2014/main" id="{A205262A-D3C3-4986-A219-4FE61433233D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78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48" name="Text Box 4">
            <a:extLst>
              <a:ext uri="{FF2B5EF4-FFF2-40B4-BE49-F238E27FC236}">
                <a16:creationId xmlns:a16="http://schemas.microsoft.com/office/drawing/2014/main" id="{E5C49732-F9D9-45C1-A2FF-C7C68291E27A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25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49" name="Text Box 5">
            <a:extLst>
              <a:ext uri="{FF2B5EF4-FFF2-40B4-BE49-F238E27FC236}">
                <a16:creationId xmlns:a16="http://schemas.microsoft.com/office/drawing/2014/main" id="{584DE2CF-17FE-43FF-ACB1-75F5320A2181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73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50" name="Text Box 6">
            <a:extLst>
              <a:ext uri="{FF2B5EF4-FFF2-40B4-BE49-F238E27FC236}">
                <a16:creationId xmlns:a16="http://schemas.microsoft.com/office/drawing/2014/main" id="{6D5C8E77-8CC4-4BB3-88E2-EFC12FD9BDFA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21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26</xdr:col>
      <xdr:colOff>123825</xdr:colOff>
      <xdr:row>54</xdr:row>
      <xdr:rowOff>133350</xdr:rowOff>
    </xdr:from>
    <xdr:to>
      <xdr:col>42</xdr:col>
      <xdr:colOff>19050</xdr:colOff>
      <xdr:row>56</xdr:row>
      <xdr:rowOff>190500</xdr:rowOff>
    </xdr:to>
    <xdr:grpSp>
      <xdr:nvGrpSpPr>
        <xdr:cNvPr id="17028" name="Group 25">
          <a:extLst>
            <a:ext uri="{FF2B5EF4-FFF2-40B4-BE49-F238E27FC236}">
              <a16:creationId xmlns:a16="http://schemas.microsoft.com/office/drawing/2014/main" id="{FA1ED5C8-4DFB-428B-B647-2DF46B71D09C}"/>
            </a:ext>
          </a:extLst>
        </xdr:cNvPr>
        <xdr:cNvGrpSpPr>
          <a:grpSpLocks/>
        </xdr:cNvGrpSpPr>
      </xdr:nvGrpSpPr>
      <xdr:grpSpPr bwMode="auto">
        <a:xfrm>
          <a:off x="6000750" y="14649450"/>
          <a:ext cx="2276475" cy="457200"/>
          <a:chOff x="630" y="757"/>
          <a:chExt cx="239" cy="48"/>
        </a:xfrm>
      </xdr:grpSpPr>
      <xdr:sp macro="" textlink="">
        <xdr:nvSpPr>
          <xdr:cNvPr id="17041" name="Text Box 26">
            <a:extLst>
              <a:ext uri="{FF2B5EF4-FFF2-40B4-BE49-F238E27FC236}">
                <a16:creationId xmlns:a16="http://schemas.microsoft.com/office/drawing/2014/main" id="{66D0F138-3A7D-4F86-8951-A014C2884B86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30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42" name="Text Box 27">
            <a:extLst>
              <a:ext uri="{FF2B5EF4-FFF2-40B4-BE49-F238E27FC236}">
                <a16:creationId xmlns:a16="http://schemas.microsoft.com/office/drawing/2014/main" id="{8AFB8D1F-BE53-4964-8D91-39D2F475810C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78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43" name="Text Box 28">
            <a:extLst>
              <a:ext uri="{FF2B5EF4-FFF2-40B4-BE49-F238E27FC236}">
                <a16:creationId xmlns:a16="http://schemas.microsoft.com/office/drawing/2014/main" id="{AABE649E-48C8-4EB3-91A0-9D4D9CE8C97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25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44" name="Text Box 29">
            <a:extLst>
              <a:ext uri="{FF2B5EF4-FFF2-40B4-BE49-F238E27FC236}">
                <a16:creationId xmlns:a16="http://schemas.microsoft.com/office/drawing/2014/main" id="{4F730CDC-2E32-4E1E-9730-CD2A97C484B7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73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45" name="Text Box 30">
            <a:extLst>
              <a:ext uri="{FF2B5EF4-FFF2-40B4-BE49-F238E27FC236}">
                <a16:creationId xmlns:a16="http://schemas.microsoft.com/office/drawing/2014/main" id="{C9A6FB8E-570B-47EF-B1B5-0E1F2CCE4099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21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26</xdr:col>
      <xdr:colOff>123825</xdr:colOff>
      <xdr:row>82</xdr:row>
      <xdr:rowOff>133350</xdr:rowOff>
    </xdr:from>
    <xdr:to>
      <xdr:col>42</xdr:col>
      <xdr:colOff>19050</xdr:colOff>
      <xdr:row>84</xdr:row>
      <xdr:rowOff>190500</xdr:rowOff>
    </xdr:to>
    <xdr:grpSp>
      <xdr:nvGrpSpPr>
        <xdr:cNvPr id="17029" name="Group 31">
          <a:extLst>
            <a:ext uri="{FF2B5EF4-FFF2-40B4-BE49-F238E27FC236}">
              <a16:creationId xmlns:a16="http://schemas.microsoft.com/office/drawing/2014/main" id="{58E1A8B6-958F-4A1C-B9F7-A79FC214AC24}"/>
            </a:ext>
          </a:extLst>
        </xdr:cNvPr>
        <xdr:cNvGrpSpPr>
          <a:grpSpLocks/>
        </xdr:cNvGrpSpPr>
      </xdr:nvGrpSpPr>
      <xdr:grpSpPr bwMode="auto">
        <a:xfrm>
          <a:off x="6000750" y="22145625"/>
          <a:ext cx="2276475" cy="457200"/>
          <a:chOff x="630" y="757"/>
          <a:chExt cx="239" cy="48"/>
        </a:xfrm>
      </xdr:grpSpPr>
      <xdr:sp macro="" textlink="">
        <xdr:nvSpPr>
          <xdr:cNvPr id="17036" name="Text Box 32">
            <a:extLst>
              <a:ext uri="{FF2B5EF4-FFF2-40B4-BE49-F238E27FC236}">
                <a16:creationId xmlns:a16="http://schemas.microsoft.com/office/drawing/2014/main" id="{A08EC447-8A92-4607-8997-6A81EDEDFE2F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30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37" name="Text Box 33">
            <a:extLst>
              <a:ext uri="{FF2B5EF4-FFF2-40B4-BE49-F238E27FC236}">
                <a16:creationId xmlns:a16="http://schemas.microsoft.com/office/drawing/2014/main" id="{179DA0D3-1889-42C3-875C-3C91FC640477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78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38" name="Text Box 34">
            <a:extLst>
              <a:ext uri="{FF2B5EF4-FFF2-40B4-BE49-F238E27FC236}">
                <a16:creationId xmlns:a16="http://schemas.microsoft.com/office/drawing/2014/main" id="{6DD78BE0-5075-451B-8B8D-51AAAE143D36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25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39" name="Text Box 35">
            <a:extLst>
              <a:ext uri="{FF2B5EF4-FFF2-40B4-BE49-F238E27FC236}">
                <a16:creationId xmlns:a16="http://schemas.microsoft.com/office/drawing/2014/main" id="{0BE1E7E5-5628-4372-837F-16F64E1F70CC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73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40" name="Text Box 36">
            <a:extLst>
              <a:ext uri="{FF2B5EF4-FFF2-40B4-BE49-F238E27FC236}">
                <a16:creationId xmlns:a16="http://schemas.microsoft.com/office/drawing/2014/main" id="{A1203C90-99EE-42F3-957B-3DAAB464F1D3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21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26</xdr:col>
      <xdr:colOff>123825</xdr:colOff>
      <xdr:row>110</xdr:row>
      <xdr:rowOff>133350</xdr:rowOff>
    </xdr:from>
    <xdr:to>
      <xdr:col>42</xdr:col>
      <xdr:colOff>19050</xdr:colOff>
      <xdr:row>112</xdr:row>
      <xdr:rowOff>190500</xdr:rowOff>
    </xdr:to>
    <xdr:grpSp>
      <xdr:nvGrpSpPr>
        <xdr:cNvPr id="17030" name="Group 37">
          <a:extLst>
            <a:ext uri="{FF2B5EF4-FFF2-40B4-BE49-F238E27FC236}">
              <a16:creationId xmlns:a16="http://schemas.microsoft.com/office/drawing/2014/main" id="{850B6709-32EA-4714-88D6-4C195F4DC83A}"/>
            </a:ext>
          </a:extLst>
        </xdr:cNvPr>
        <xdr:cNvGrpSpPr>
          <a:grpSpLocks/>
        </xdr:cNvGrpSpPr>
      </xdr:nvGrpSpPr>
      <xdr:grpSpPr bwMode="auto">
        <a:xfrm>
          <a:off x="6000750" y="29641800"/>
          <a:ext cx="2276475" cy="457200"/>
          <a:chOff x="630" y="757"/>
          <a:chExt cx="239" cy="48"/>
        </a:xfrm>
      </xdr:grpSpPr>
      <xdr:sp macro="" textlink="">
        <xdr:nvSpPr>
          <xdr:cNvPr id="17031" name="Text Box 38">
            <a:extLst>
              <a:ext uri="{FF2B5EF4-FFF2-40B4-BE49-F238E27FC236}">
                <a16:creationId xmlns:a16="http://schemas.microsoft.com/office/drawing/2014/main" id="{FD83A503-786C-4278-9474-49CA258AB703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30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32" name="Text Box 39">
            <a:extLst>
              <a:ext uri="{FF2B5EF4-FFF2-40B4-BE49-F238E27FC236}">
                <a16:creationId xmlns:a16="http://schemas.microsoft.com/office/drawing/2014/main" id="{00E1C698-84B9-43F0-BFFF-527CD53E860D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78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33" name="Text Box 40">
            <a:extLst>
              <a:ext uri="{FF2B5EF4-FFF2-40B4-BE49-F238E27FC236}">
                <a16:creationId xmlns:a16="http://schemas.microsoft.com/office/drawing/2014/main" id="{CEDB98E4-7DC4-40F0-A372-F74475629C97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25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34" name="Text Box 41">
            <a:extLst>
              <a:ext uri="{FF2B5EF4-FFF2-40B4-BE49-F238E27FC236}">
                <a16:creationId xmlns:a16="http://schemas.microsoft.com/office/drawing/2014/main" id="{CCA6164E-895B-4604-AFD0-1A215D3536DE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73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035" name="Text Box 42">
            <a:extLst>
              <a:ext uri="{FF2B5EF4-FFF2-40B4-BE49-F238E27FC236}">
                <a16:creationId xmlns:a16="http://schemas.microsoft.com/office/drawing/2014/main" id="{436C7DD6-A53D-4AFF-99BA-E1D1E1E5F8C6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21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123825</xdr:colOff>
      <xdr:row>27</xdr:row>
      <xdr:rowOff>161925</xdr:rowOff>
    </xdr:from>
    <xdr:to>
      <xdr:col>42</xdr:col>
      <xdr:colOff>19050</xdr:colOff>
      <xdr:row>30</xdr:row>
      <xdr:rowOff>0</xdr:rowOff>
    </xdr:to>
    <xdr:grpSp>
      <xdr:nvGrpSpPr>
        <xdr:cNvPr id="20607" name="Group 1">
          <a:extLst>
            <a:ext uri="{FF2B5EF4-FFF2-40B4-BE49-F238E27FC236}">
              <a16:creationId xmlns:a16="http://schemas.microsoft.com/office/drawing/2014/main" id="{3051FA52-16CF-4744-A08B-705C76ED8680}"/>
            </a:ext>
          </a:extLst>
        </xdr:cNvPr>
        <xdr:cNvGrpSpPr>
          <a:grpSpLocks/>
        </xdr:cNvGrpSpPr>
      </xdr:nvGrpSpPr>
      <xdr:grpSpPr bwMode="auto">
        <a:xfrm>
          <a:off x="6000750" y="7181850"/>
          <a:ext cx="2276475" cy="457200"/>
          <a:chOff x="630" y="757"/>
          <a:chExt cx="239" cy="48"/>
        </a:xfrm>
      </xdr:grpSpPr>
      <xdr:sp macro="" textlink="">
        <xdr:nvSpPr>
          <xdr:cNvPr id="20608" name="Text Box 2">
            <a:extLst>
              <a:ext uri="{FF2B5EF4-FFF2-40B4-BE49-F238E27FC236}">
                <a16:creationId xmlns:a16="http://schemas.microsoft.com/office/drawing/2014/main" id="{941ABAB6-B78B-4225-B68E-F5017468DDBA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30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609" name="Text Box 3">
            <a:extLst>
              <a:ext uri="{FF2B5EF4-FFF2-40B4-BE49-F238E27FC236}">
                <a16:creationId xmlns:a16="http://schemas.microsoft.com/office/drawing/2014/main" id="{9D628CD5-6687-4876-8702-039FF761FB78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78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610" name="Text Box 4">
            <a:extLst>
              <a:ext uri="{FF2B5EF4-FFF2-40B4-BE49-F238E27FC236}">
                <a16:creationId xmlns:a16="http://schemas.microsoft.com/office/drawing/2014/main" id="{144C811B-C47E-4119-B22F-876990BFBEFE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25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611" name="Text Box 5">
            <a:extLst>
              <a:ext uri="{FF2B5EF4-FFF2-40B4-BE49-F238E27FC236}">
                <a16:creationId xmlns:a16="http://schemas.microsoft.com/office/drawing/2014/main" id="{543ACA7F-5286-44B6-BC55-61802FBCD2D6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73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612" name="Text Box 6">
            <a:extLst>
              <a:ext uri="{FF2B5EF4-FFF2-40B4-BE49-F238E27FC236}">
                <a16:creationId xmlns:a16="http://schemas.microsoft.com/office/drawing/2014/main" id="{CE4621D4-72C0-490F-9D65-9DF94E0B95F8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21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123825</xdr:colOff>
      <xdr:row>27</xdr:row>
      <xdr:rowOff>161925</xdr:rowOff>
    </xdr:from>
    <xdr:to>
      <xdr:col>42</xdr:col>
      <xdr:colOff>19050</xdr:colOff>
      <xdr:row>30</xdr:row>
      <xdr:rowOff>0</xdr:rowOff>
    </xdr:to>
    <xdr:grpSp>
      <xdr:nvGrpSpPr>
        <xdr:cNvPr id="11421" name="Group 1">
          <a:extLst>
            <a:ext uri="{FF2B5EF4-FFF2-40B4-BE49-F238E27FC236}">
              <a16:creationId xmlns:a16="http://schemas.microsoft.com/office/drawing/2014/main" id="{6F7EF94D-CD60-4ACC-B91D-EE5C1B4EB0DA}"/>
            </a:ext>
          </a:extLst>
        </xdr:cNvPr>
        <xdr:cNvGrpSpPr>
          <a:grpSpLocks/>
        </xdr:cNvGrpSpPr>
      </xdr:nvGrpSpPr>
      <xdr:grpSpPr bwMode="auto">
        <a:xfrm>
          <a:off x="6000750" y="7181850"/>
          <a:ext cx="2276475" cy="457200"/>
          <a:chOff x="630" y="757"/>
          <a:chExt cx="239" cy="48"/>
        </a:xfrm>
      </xdr:grpSpPr>
      <xdr:sp macro="" textlink="">
        <xdr:nvSpPr>
          <xdr:cNvPr id="11422" name="Text Box 2">
            <a:extLst>
              <a:ext uri="{FF2B5EF4-FFF2-40B4-BE49-F238E27FC236}">
                <a16:creationId xmlns:a16="http://schemas.microsoft.com/office/drawing/2014/main" id="{E6A2835E-1E57-4BE7-A61C-AAF9CBB2B262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30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423" name="Text Box 3">
            <a:extLst>
              <a:ext uri="{FF2B5EF4-FFF2-40B4-BE49-F238E27FC236}">
                <a16:creationId xmlns:a16="http://schemas.microsoft.com/office/drawing/2014/main" id="{B07B2B3B-215A-458F-A880-391981DCF96A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78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424" name="Text Box 4">
            <a:extLst>
              <a:ext uri="{FF2B5EF4-FFF2-40B4-BE49-F238E27FC236}">
                <a16:creationId xmlns:a16="http://schemas.microsoft.com/office/drawing/2014/main" id="{66FE433C-9077-4C2F-947B-EED03058C13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25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425" name="Text Box 5">
            <a:extLst>
              <a:ext uri="{FF2B5EF4-FFF2-40B4-BE49-F238E27FC236}">
                <a16:creationId xmlns:a16="http://schemas.microsoft.com/office/drawing/2014/main" id="{73F30A50-8C9C-497D-9D6F-39FF120DC3A7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73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426" name="Text Box 6">
            <a:extLst>
              <a:ext uri="{FF2B5EF4-FFF2-40B4-BE49-F238E27FC236}">
                <a16:creationId xmlns:a16="http://schemas.microsoft.com/office/drawing/2014/main" id="{2CE12F99-A2CF-4864-9C3A-F9C7704610FB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21" y="757"/>
            <a:ext cx="48" cy="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CT120"/>
  <sheetViews>
    <sheetView tabSelected="1" zoomScaleNormal="100" workbookViewId="0">
      <selection activeCell="B17" sqref="B17"/>
    </sheetView>
  </sheetViews>
  <sheetFormatPr defaultColWidth="7" defaultRowHeight="18.75" customHeight="1" x14ac:dyDescent="0.15"/>
  <cols>
    <col min="1" max="1" width="2.875" style="14" customWidth="1"/>
    <col min="2" max="2" width="6.375" style="12" customWidth="1"/>
    <col min="3" max="8" width="7" style="1" customWidth="1"/>
    <col min="9" max="9" width="6" style="1" customWidth="1"/>
    <col min="10" max="10" width="5.875" style="1" customWidth="1"/>
    <col min="11" max="12" width="5.5" style="1" bestFit="1" customWidth="1"/>
    <col min="13" max="16" width="11.625" style="1" customWidth="1"/>
    <col min="17" max="17" width="2.5" style="1" customWidth="1"/>
    <col min="18" max="18" width="11.75" style="1" hidden="1" customWidth="1"/>
    <col min="19" max="34" width="2.375" style="1" hidden="1" customWidth="1"/>
    <col min="35" max="35" width="2.5" style="1" hidden="1" customWidth="1"/>
    <col min="36" max="36" width="9.5" style="14" hidden="1" customWidth="1"/>
    <col min="37" max="56" width="2.375" style="14" hidden="1" customWidth="1"/>
    <col min="57" max="57" width="9.5" style="14" hidden="1" customWidth="1"/>
    <col min="58" max="77" width="2.375" style="14" hidden="1" customWidth="1"/>
    <col min="78" max="78" width="9.5" style="14" hidden="1" customWidth="1"/>
    <col min="79" max="98" width="2.375" style="14" hidden="1" customWidth="1"/>
    <col min="99" max="16384" width="7" style="1"/>
  </cols>
  <sheetData>
    <row r="1" spans="1:98" ht="18.75" customHeight="1" thickBot="1" x14ac:dyDescent="0.2"/>
    <row r="2" spans="1:98" ht="18.75" customHeight="1" x14ac:dyDescent="0.15">
      <c r="B2" s="213" t="s">
        <v>9</v>
      </c>
      <c r="C2" s="172" t="s">
        <v>15</v>
      </c>
      <c r="D2" s="180"/>
      <c r="E2" s="58" t="s">
        <v>16</v>
      </c>
      <c r="F2" s="58" t="s">
        <v>17</v>
      </c>
      <c r="G2" s="218" t="s">
        <v>72</v>
      </c>
      <c r="H2" s="219"/>
      <c r="I2" s="224">
        <v>10</v>
      </c>
      <c r="J2" s="225"/>
      <c r="K2" s="222" t="s">
        <v>73</v>
      </c>
      <c r="L2" s="2"/>
    </row>
    <row r="3" spans="1:98" ht="18.75" customHeight="1" x14ac:dyDescent="0.15">
      <c r="B3" s="214"/>
      <c r="C3" s="178"/>
      <c r="D3" s="179"/>
      <c r="E3" s="125"/>
      <c r="F3" s="125"/>
      <c r="G3" s="220"/>
      <c r="H3" s="221"/>
      <c r="I3" s="226"/>
      <c r="J3" s="227"/>
      <c r="K3" s="223"/>
      <c r="L3" s="2"/>
    </row>
    <row r="4" spans="1:98" ht="18.75" customHeight="1" x14ac:dyDescent="0.15">
      <c r="B4" s="54" t="s">
        <v>18</v>
      </c>
      <c r="C4" s="178"/>
      <c r="D4" s="199"/>
      <c r="E4" s="199"/>
      <c r="F4" s="199"/>
      <c r="G4" s="193"/>
      <c r="H4" s="193"/>
      <c r="I4" s="193"/>
      <c r="J4" s="193"/>
      <c r="K4" s="194"/>
      <c r="L4" s="2"/>
    </row>
    <row r="5" spans="1:98" ht="18.75" customHeight="1" x14ac:dyDescent="0.15">
      <c r="B5" s="54" t="s">
        <v>8</v>
      </c>
      <c r="C5" s="178"/>
      <c r="D5" s="199"/>
      <c r="E5" s="199"/>
      <c r="F5" s="199"/>
      <c r="G5" s="199"/>
      <c r="H5" s="199"/>
      <c r="I5" s="199"/>
      <c r="J5" s="199"/>
      <c r="K5" s="217"/>
      <c r="L5" s="2"/>
    </row>
    <row r="6" spans="1:98" ht="18.75" customHeight="1" thickBot="1" x14ac:dyDescent="0.2">
      <c r="B6" s="54" t="s">
        <v>88</v>
      </c>
      <c r="C6" s="206"/>
      <c r="D6" s="207"/>
      <c r="E6" s="207"/>
      <c r="F6" s="207"/>
      <c r="G6" s="207"/>
      <c r="H6" s="207"/>
      <c r="I6" s="207"/>
      <c r="J6" s="207"/>
      <c r="K6" s="208"/>
      <c r="L6" s="2"/>
    </row>
    <row r="7" spans="1:98" ht="18.75" customHeight="1" thickBot="1" x14ac:dyDescent="0.2">
      <c r="B7" s="54" t="s">
        <v>90</v>
      </c>
      <c r="C7" s="206"/>
      <c r="D7" s="207"/>
      <c r="E7" s="207"/>
      <c r="F7" s="209"/>
      <c r="G7" s="135" t="s">
        <v>89</v>
      </c>
      <c r="H7" s="206"/>
      <c r="I7" s="207"/>
      <c r="J7" s="207"/>
      <c r="K7" s="208"/>
      <c r="L7" s="2"/>
      <c r="M7" s="103" t="s">
        <v>54</v>
      </c>
      <c r="N7" s="107" t="s">
        <v>55</v>
      </c>
      <c r="O7" s="108" t="s">
        <v>56</v>
      </c>
      <c r="P7" s="109" t="s">
        <v>57</v>
      </c>
    </row>
    <row r="8" spans="1:98" ht="18.75" customHeight="1" x14ac:dyDescent="0.15">
      <c r="B8" s="54" t="s">
        <v>103</v>
      </c>
      <c r="C8" s="167" t="s">
        <v>105</v>
      </c>
      <c r="D8" s="165" t="s">
        <v>104</v>
      </c>
      <c r="E8" s="165" t="s">
        <v>104</v>
      </c>
      <c r="F8" s="166" t="s">
        <v>104</v>
      </c>
      <c r="G8" s="135"/>
      <c r="H8" s="210"/>
      <c r="I8" s="211"/>
      <c r="J8" s="211"/>
      <c r="K8" s="212"/>
      <c r="L8" s="2"/>
      <c r="M8" s="157"/>
      <c r="N8" s="158"/>
      <c r="O8" s="159"/>
      <c r="P8" s="160"/>
    </row>
    <row r="9" spans="1:98" ht="18.75" customHeight="1" x14ac:dyDescent="0.15">
      <c r="B9" s="181" t="s">
        <v>10</v>
      </c>
      <c r="C9" s="200" t="s">
        <v>93</v>
      </c>
      <c r="D9" s="200"/>
      <c r="E9" s="228"/>
      <c r="F9" s="229"/>
      <c r="G9" s="63" t="s">
        <v>13</v>
      </c>
      <c r="H9" s="192"/>
      <c r="I9" s="192"/>
      <c r="J9" s="200" t="s">
        <v>49</v>
      </c>
      <c r="K9" s="201"/>
      <c r="L9" s="2"/>
      <c r="M9" s="104">
        <v>1</v>
      </c>
      <c r="N9" s="47">
        <f>N87</f>
        <v>0</v>
      </c>
      <c r="O9" s="45">
        <f t="shared" ref="N9:P14" si="0">O87</f>
        <v>0</v>
      </c>
      <c r="P9" s="46">
        <f t="shared" si="0"/>
        <v>0</v>
      </c>
    </row>
    <row r="10" spans="1:98" ht="18.75" customHeight="1" x14ac:dyDescent="0.15">
      <c r="B10" s="181"/>
      <c r="C10" s="215" t="s">
        <v>94</v>
      </c>
      <c r="D10" s="215"/>
      <c r="E10" s="228"/>
      <c r="F10" s="229"/>
      <c r="G10" s="63" t="s">
        <v>14</v>
      </c>
      <c r="H10" s="195"/>
      <c r="I10" s="195"/>
      <c r="J10" s="195"/>
      <c r="K10" s="196"/>
      <c r="L10" s="2"/>
      <c r="M10" s="105">
        <v>2</v>
      </c>
      <c r="N10" s="48">
        <f t="shared" si="0"/>
        <v>0</v>
      </c>
      <c r="O10" s="41">
        <f t="shared" si="0"/>
        <v>0</v>
      </c>
      <c r="P10" s="42">
        <f t="shared" si="0"/>
        <v>0</v>
      </c>
    </row>
    <row r="11" spans="1:98" ht="18.75" customHeight="1" x14ac:dyDescent="0.15">
      <c r="B11" s="181"/>
      <c r="C11" s="200" t="s">
        <v>11</v>
      </c>
      <c r="D11" s="200"/>
      <c r="E11" s="178"/>
      <c r="F11" s="199"/>
      <c r="G11" s="179"/>
      <c r="H11" s="197"/>
      <c r="I11" s="197"/>
      <c r="J11" s="197"/>
      <c r="K11" s="198"/>
      <c r="L11" s="2"/>
      <c r="M11" s="105">
        <v>3</v>
      </c>
      <c r="N11" s="48">
        <f t="shared" si="0"/>
        <v>0</v>
      </c>
      <c r="O11" s="41">
        <f t="shared" si="0"/>
        <v>0</v>
      </c>
      <c r="P11" s="42">
        <f t="shared" si="0"/>
        <v>0</v>
      </c>
    </row>
    <row r="12" spans="1:98" ht="18.75" customHeight="1" x14ac:dyDescent="0.15">
      <c r="B12" s="181"/>
      <c r="C12" s="200" t="s">
        <v>12</v>
      </c>
      <c r="D12" s="200"/>
      <c r="E12" s="192"/>
      <c r="F12" s="192"/>
      <c r="G12" s="192"/>
      <c r="H12" s="235"/>
      <c r="I12" s="235"/>
      <c r="J12" s="235"/>
      <c r="K12" s="236"/>
      <c r="L12" s="2"/>
      <c r="M12" s="105">
        <v>4</v>
      </c>
      <c r="N12" s="48">
        <f t="shared" si="0"/>
        <v>0</v>
      </c>
      <c r="O12" s="41">
        <f t="shared" si="0"/>
        <v>0</v>
      </c>
      <c r="P12" s="42">
        <f t="shared" si="0"/>
        <v>0</v>
      </c>
    </row>
    <row r="13" spans="1:98" ht="18.75" customHeight="1" thickBot="1" x14ac:dyDescent="0.2">
      <c r="B13" s="181"/>
      <c r="C13" s="200" t="s">
        <v>92</v>
      </c>
      <c r="D13" s="200"/>
      <c r="E13" s="231"/>
      <c r="F13" s="231"/>
      <c r="G13" s="231"/>
      <c r="H13" s="231"/>
      <c r="I13" s="231"/>
      <c r="J13" s="231"/>
      <c r="K13" s="232"/>
      <c r="L13" s="2"/>
      <c r="M13" s="105">
        <v>5</v>
      </c>
      <c r="N13" s="48">
        <f t="shared" si="0"/>
        <v>0</v>
      </c>
      <c r="O13" s="41">
        <f t="shared" si="0"/>
        <v>0</v>
      </c>
      <c r="P13" s="42">
        <f t="shared" si="0"/>
        <v>0</v>
      </c>
    </row>
    <row r="14" spans="1:98" ht="18.75" customHeight="1" thickBot="1" x14ac:dyDescent="0.2">
      <c r="B14" s="216"/>
      <c r="C14" s="230" t="s">
        <v>102</v>
      </c>
      <c r="D14" s="230"/>
      <c r="E14" s="233"/>
      <c r="F14" s="233"/>
      <c r="G14" s="233"/>
      <c r="H14" s="233"/>
      <c r="I14" s="233"/>
      <c r="J14" s="233"/>
      <c r="K14" s="234"/>
      <c r="L14" s="2"/>
      <c r="M14" s="106" t="s">
        <v>59</v>
      </c>
      <c r="N14" s="49">
        <f t="shared" si="0"/>
        <v>0</v>
      </c>
      <c r="O14" s="43">
        <f t="shared" si="0"/>
        <v>0</v>
      </c>
      <c r="P14" s="44">
        <f t="shared" si="0"/>
        <v>0</v>
      </c>
      <c r="R14" s="204" t="s">
        <v>4</v>
      </c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205"/>
      <c r="AJ14" s="186" t="s">
        <v>5</v>
      </c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8"/>
      <c r="BE14" s="189" t="s">
        <v>6</v>
      </c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1"/>
      <c r="BZ14" s="186" t="s">
        <v>7</v>
      </c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8"/>
    </row>
    <row r="15" spans="1:98" ht="18.75" customHeight="1" thickBot="1" x14ac:dyDescent="0.2">
      <c r="N15" s="13"/>
      <c r="O15" s="13"/>
      <c r="R15" s="76" t="s">
        <v>52</v>
      </c>
      <c r="S15" s="183" t="s">
        <v>64</v>
      </c>
      <c r="T15" s="202"/>
      <c r="U15" s="202"/>
      <c r="V15" s="202"/>
      <c r="W15" s="202"/>
      <c r="X15" s="202"/>
      <c r="Y15" s="202"/>
      <c r="Z15" s="202"/>
      <c r="AA15" s="202" t="s">
        <v>69</v>
      </c>
      <c r="AB15" s="202"/>
      <c r="AC15" s="202"/>
      <c r="AD15" s="202"/>
      <c r="AE15" s="202"/>
      <c r="AF15" s="202"/>
      <c r="AG15" s="202"/>
      <c r="AH15" s="203"/>
      <c r="AJ15" s="64" t="s">
        <v>52</v>
      </c>
      <c r="AK15" s="181" t="s">
        <v>50</v>
      </c>
      <c r="AL15" s="182"/>
      <c r="AM15" s="182"/>
      <c r="AN15" s="182"/>
      <c r="AO15" s="182"/>
      <c r="AP15" s="182"/>
      <c r="AQ15" s="182"/>
      <c r="AR15" s="182"/>
      <c r="AS15" s="182"/>
      <c r="AT15" s="183"/>
      <c r="AU15" s="184" t="s">
        <v>29</v>
      </c>
      <c r="AV15" s="182"/>
      <c r="AW15" s="182"/>
      <c r="AX15" s="182"/>
      <c r="AY15" s="182"/>
      <c r="AZ15" s="182"/>
      <c r="BA15" s="182"/>
      <c r="BB15" s="182"/>
      <c r="BC15" s="182"/>
      <c r="BD15" s="185"/>
      <c r="BE15" s="64" t="s">
        <v>52</v>
      </c>
      <c r="BF15" s="181" t="s">
        <v>50</v>
      </c>
      <c r="BG15" s="182"/>
      <c r="BH15" s="182"/>
      <c r="BI15" s="182"/>
      <c r="BJ15" s="182"/>
      <c r="BK15" s="182"/>
      <c r="BL15" s="182"/>
      <c r="BM15" s="182"/>
      <c r="BN15" s="182"/>
      <c r="BO15" s="183"/>
      <c r="BP15" s="184" t="s">
        <v>29</v>
      </c>
      <c r="BQ15" s="182"/>
      <c r="BR15" s="182"/>
      <c r="BS15" s="182"/>
      <c r="BT15" s="182"/>
      <c r="BU15" s="182"/>
      <c r="BV15" s="182"/>
      <c r="BW15" s="182"/>
      <c r="BX15" s="182"/>
      <c r="BY15" s="185"/>
      <c r="BZ15" s="64" t="s">
        <v>52</v>
      </c>
      <c r="CA15" s="181" t="s">
        <v>50</v>
      </c>
      <c r="CB15" s="182"/>
      <c r="CC15" s="182"/>
      <c r="CD15" s="182"/>
      <c r="CE15" s="182"/>
      <c r="CF15" s="182"/>
      <c r="CG15" s="182"/>
      <c r="CH15" s="182"/>
      <c r="CI15" s="182"/>
      <c r="CJ15" s="183"/>
      <c r="CK15" s="184" t="s">
        <v>29</v>
      </c>
      <c r="CL15" s="182"/>
      <c r="CM15" s="182"/>
      <c r="CN15" s="182"/>
      <c r="CO15" s="182"/>
      <c r="CP15" s="182"/>
      <c r="CQ15" s="182"/>
      <c r="CR15" s="182"/>
      <c r="CS15" s="182"/>
      <c r="CT15" s="185"/>
    </row>
    <row r="16" spans="1:98" ht="18.75" customHeight="1" thickBot="1" x14ac:dyDescent="0.2">
      <c r="A16" s="56"/>
      <c r="B16" s="57" t="s">
        <v>0</v>
      </c>
      <c r="C16" s="172" t="s">
        <v>1</v>
      </c>
      <c r="D16" s="173"/>
      <c r="E16" s="173"/>
      <c r="F16" s="173"/>
      <c r="G16" s="173"/>
      <c r="H16" s="173"/>
      <c r="I16" s="173"/>
      <c r="J16" s="59" t="s">
        <v>109</v>
      </c>
      <c r="K16" s="58" t="s">
        <v>2</v>
      </c>
      <c r="L16" s="58" t="s">
        <v>3</v>
      </c>
      <c r="M16" s="58" t="s">
        <v>4</v>
      </c>
      <c r="N16" s="59" t="s">
        <v>5</v>
      </c>
      <c r="O16" s="59" t="s">
        <v>6</v>
      </c>
      <c r="P16" s="60" t="s">
        <v>7</v>
      </c>
      <c r="Q16" s="51"/>
      <c r="R16" s="77" t="s">
        <v>53</v>
      </c>
      <c r="S16" s="75" t="s">
        <v>68</v>
      </c>
      <c r="T16" s="70" t="s">
        <v>67</v>
      </c>
      <c r="U16" s="71" t="s">
        <v>24</v>
      </c>
      <c r="V16" s="71" t="s">
        <v>23</v>
      </c>
      <c r="W16" s="71" t="s">
        <v>22</v>
      </c>
      <c r="X16" s="71" t="s">
        <v>21</v>
      </c>
      <c r="Y16" s="71" t="s">
        <v>20</v>
      </c>
      <c r="Z16" s="26" t="s">
        <v>51</v>
      </c>
      <c r="AA16" s="70" t="s">
        <v>68</v>
      </c>
      <c r="AB16" s="70" t="s">
        <v>67</v>
      </c>
      <c r="AC16" s="71" t="s">
        <v>24</v>
      </c>
      <c r="AD16" s="71" t="s">
        <v>23</v>
      </c>
      <c r="AE16" s="71" t="s">
        <v>22</v>
      </c>
      <c r="AF16" s="71" t="s">
        <v>21</v>
      </c>
      <c r="AG16" s="71" t="s">
        <v>20</v>
      </c>
      <c r="AH16" s="27" t="s">
        <v>51</v>
      </c>
      <c r="AI16" s="52"/>
      <c r="AJ16" s="65" t="s">
        <v>53</v>
      </c>
      <c r="AK16" s="66" t="s">
        <v>28</v>
      </c>
      <c r="AL16" s="67" t="s">
        <v>27</v>
      </c>
      <c r="AM16" s="67" t="s">
        <v>26</v>
      </c>
      <c r="AN16" s="67" t="s">
        <v>25</v>
      </c>
      <c r="AO16" s="68" t="s">
        <v>24</v>
      </c>
      <c r="AP16" s="68" t="s">
        <v>23</v>
      </c>
      <c r="AQ16" s="68" t="s">
        <v>22</v>
      </c>
      <c r="AR16" s="68" t="s">
        <v>21</v>
      </c>
      <c r="AS16" s="68" t="s">
        <v>20</v>
      </c>
      <c r="AT16" s="32" t="s">
        <v>51</v>
      </c>
      <c r="AU16" s="68" t="s">
        <v>28</v>
      </c>
      <c r="AV16" s="67" t="s">
        <v>27</v>
      </c>
      <c r="AW16" s="67" t="s">
        <v>26</v>
      </c>
      <c r="AX16" s="67" t="s">
        <v>25</v>
      </c>
      <c r="AY16" s="68" t="s">
        <v>24</v>
      </c>
      <c r="AZ16" s="68" t="s">
        <v>23</v>
      </c>
      <c r="BA16" s="68" t="s">
        <v>22</v>
      </c>
      <c r="BB16" s="68" t="s">
        <v>21</v>
      </c>
      <c r="BC16" s="68" t="s">
        <v>20</v>
      </c>
      <c r="BD16" s="33" t="s">
        <v>51</v>
      </c>
      <c r="BE16" s="65" t="s">
        <v>53</v>
      </c>
      <c r="BF16" s="69" t="s">
        <v>28</v>
      </c>
      <c r="BG16" s="70" t="s">
        <v>27</v>
      </c>
      <c r="BH16" s="70" t="s">
        <v>26</v>
      </c>
      <c r="BI16" s="70" t="s">
        <v>25</v>
      </c>
      <c r="BJ16" s="71" t="s">
        <v>24</v>
      </c>
      <c r="BK16" s="71" t="s">
        <v>23</v>
      </c>
      <c r="BL16" s="71" t="s">
        <v>22</v>
      </c>
      <c r="BM16" s="71" t="s">
        <v>21</v>
      </c>
      <c r="BN16" s="71" t="s">
        <v>20</v>
      </c>
      <c r="BO16" s="26" t="s">
        <v>51</v>
      </c>
      <c r="BP16" s="71" t="s">
        <v>28</v>
      </c>
      <c r="BQ16" s="70" t="s">
        <v>27</v>
      </c>
      <c r="BR16" s="70" t="s">
        <v>26</v>
      </c>
      <c r="BS16" s="70" t="s">
        <v>25</v>
      </c>
      <c r="BT16" s="71" t="s">
        <v>24</v>
      </c>
      <c r="BU16" s="71" t="s">
        <v>23</v>
      </c>
      <c r="BV16" s="71" t="s">
        <v>22</v>
      </c>
      <c r="BW16" s="71" t="s">
        <v>21</v>
      </c>
      <c r="BX16" s="71" t="s">
        <v>20</v>
      </c>
      <c r="BY16" s="27" t="s">
        <v>51</v>
      </c>
      <c r="BZ16" s="65" t="s">
        <v>53</v>
      </c>
      <c r="CA16" s="66" t="s">
        <v>28</v>
      </c>
      <c r="CB16" s="67" t="s">
        <v>27</v>
      </c>
      <c r="CC16" s="67" t="s">
        <v>26</v>
      </c>
      <c r="CD16" s="67" t="s">
        <v>25</v>
      </c>
      <c r="CE16" s="68" t="s">
        <v>24</v>
      </c>
      <c r="CF16" s="68" t="s">
        <v>23</v>
      </c>
      <c r="CG16" s="68" t="s">
        <v>22</v>
      </c>
      <c r="CH16" s="68" t="s">
        <v>21</v>
      </c>
      <c r="CI16" s="68" t="s">
        <v>20</v>
      </c>
      <c r="CJ16" s="32" t="s">
        <v>51</v>
      </c>
      <c r="CK16" s="68" t="s">
        <v>28</v>
      </c>
      <c r="CL16" s="67" t="s">
        <v>27</v>
      </c>
      <c r="CM16" s="67" t="s">
        <v>26</v>
      </c>
      <c r="CN16" s="67" t="s">
        <v>25</v>
      </c>
      <c r="CO16" s="68" t="s">
        <v>24</v>
      </c>
      <c r="CP16" s="68" t="s">
        <v>23</v>
      </c>
      <c r="CQ16" s="68" t="s">
        <v>22</v>
      </c>
      <c r="CR16" s="68" t="s">
        <v>21</v>
      </c>
      <c r="CS16" s="68" t="s">
        <v>20</v>
      </c>
      <c r="CT16" s="33" t="s">
        <v>51</v>
      </c>
    </row>
    <row r="17" spans="1:98" ht="18.75" customHeight="1" x14ac:dyDescent="0.15">
      <c r="A17" s="61">
        <v>1</v>
      </c>
      <c r="B17" s="124"/>
      <c r="C17" s="174"/>
      <c r="D17" s="175"/>
      <c r="E17" s="175"/>
      <c r="F17" s="175"/>
      <c r="G17" s="175"/>
      <c r="H17" s="175"/>
      <c r="I17" s="175"/>
      <c r="J17" s="170"/>
      <c r="K17" s="125"/>
      <c r="L17" s="125"/>
      <c r="M17" s="126"/>
      <c r="N17" s="126"/>
      <c r="O17" s="126"/>
      <c r="P17" s="16"/>
      <c r="Q17" s="50"/>
      <c r="R17" s="78" t="str">
        <f>TEXT(M17,"0000000")</f>
        <v>0000000</v>
      </c>
      <c r="S17" s="79" t="str">
        <f>MID(R17,1,1)</f>
        <v>0</v>
      </c>
      <c r="T17" s="80" t="str">
        <f>MID(R17,2,1)</f>
        <v>0</v>
      </c>
      <c r="U17" s="80" t="str">
        <f>MID(R17,3,1)</f>
        <v>0</v>
      </c>
      <c r="V17" s="80" t="str">
        <f>MID(R17,4,1)</f>
        <v>0</v>
      </c>
      <c r="W17" s="80" t="str">
        <f>MID(R17,5,1)</f>
        <v>0</v>
      </c>
      <c r="X17" s="80" t="str">
        <f>MID(R17,6,1)</f>
        <v>0</v>
      </c>
      <c r="Y17" s="80" t="str">
        <f>MID(R17,7,1)</f>
        <v>0</v>
      </c>
      <c r="Z17" s="81">
        <f>LEN(R17)</f>
        <v>7</v>
      </c>
      <c r="AA17" s="80" t="str">
        <f>IF(7&gt;AH17,"",VALUE(MID(R17,1,1)))</f>
        <v/>
      </c>
      <c r="AB17" s="80" t="str">
        <f>IF(6&gt;AH17,"",VALUE(MID(R17,2,1)))</f>
        <v/>
      </c>
      <c r="AC17" s="80" t="str">
        <f>IF(5&gt;AH17,"",VALUE(MID(R17,3,1)))</f>
        <v/>
      </c>
      <c r="AD17" s="80" t="str">
        <f>IF(4&gt;AH17,"",VALUE(MID(R17,4,1)))</f>
        <v/>
      </c>
      <c r="AE17" s="80" t="str">
        <f>IF(3&gt;AH17,"",VALUE(MID(R17,5,1)))</f>
        <v/>
      </c>
      <c r="AF17" s="80" t="str">
        <f>IF(2&gt;AH17,"",VALUE(MID(R17,6,1)))</f>
        <v/>
      </c>
      <c r="AG17" s="80" t="str">
        <f>IF(1&gt;AH17,"",VALUE(MID(R17,7,1)))</f>
        <v/>
      </c>
      <c r="AH17" s="82">
        <f>LEN(M17)</f>
        <v>0</v>
      </c>
      <c r="AI17" s="53"/>
      <c r="AJ17" s="34" t="str">
        <f>TEXT(N17,"000000000")</f>
        <v>000000000</v>
      </c>
      <c r="AK17" s="29" t="str">
        <f>MID(AJ17,1,1)</f>
        <v>0</v>
      </c>
      <c r="AL17" s="28" t="str">
        <f>MID(AJ17,2,1)</f>
        <v>0</v>
      </c>
      <c r="AM17" s="28" t="str">
        <f>MID(AJ17,3,1)</f>
        <v>0</v>
      </c>
      <c r="AN17" s="28" t="str">
        <f>MID(AJ17,4,1)</f>
        <v>0</v>
      </c>
      <c r="AO17" s="28" t="str">
        <f>MID(AJ17,5,1)</f>
        <v>0</v>
      </c>
      <c r="AP17" s="28" t="str">
        <f>MID(AJ17,6,1)</f>
        <v>0</v>
      </c>
      <c r="AQ17" s="28" t="str">
        <f>MID(AJ17,7,1)</f>
        <v>0</v>
      </c>
      <c r="AR17" s="28" t="str">
        <f>MID(AJ17,8,1)</f>
        <v>0</v>
      </c>
      <c r="AS17" s="28" t="str">
        <f>MID(AJ17,9,1)</f>
        <v>0</v>
      </c>
      <c r="AT17" s="30">
        <f>LEN(AJ17)</f>
        <v>9</v>
      </c>
      <c r="AU17" s="28" t="str">
        <f>IF(9&gt;BD17,"",VALUE(MID(AJ17,1,1)))</f>
        <v/>
      </c>
      <c r="AV17" s="28" t="str">
        <f>IF(8&gt;BD17,"",VALUE(MID(AJ17,2,1)))</f>
        <v/>
      </c>
      <c r="AW17" s="28" t="str">
        <f>IF(7&gt;BD17,"",VALUE(MID(AJ17,3,1)))</f>
        <v/>
      </c>
      <c r="AX17" s="28" t="str">
        <f>IF(6&gt;BD17,"",VALUE(MID(AJ17,4,1)))</f>
        <v/>
      </c>
      <c r="AY17" s="28" t="str">
        <f>IF(5&gt;BD17,"",VALUE(MID(AJ17,5,1)))</f>
        <v/>
      </c>
      <c r="AZ17" s="28" t="str">
        <f>IF(4&gt;BD17,"",VALUE(MID(AJ17,6,1)))</f>
        <v/>
      </c>
      <c r="BA17" s="28" t="str">
        <f>IF(3&gt;BD17,"",VALUE(MID(AJ17,7,1)))</f>
        <v/>
      </c>
      <c r="BB17" s="28" t="str">
        <f>IF(2&gt;BD17,"",VALUE(MID(AJ17,8,1)))</f>
        <v/>
      </c>
      <c r="BC17" s="28" t="str">
        <f>IF(1&gt;BD17,"",VALUE(MID(AJ17,9,1)))</f>
        <v/>
      </c>
      <c r="BD17" s="31">
        <f>LEN(N17)</f>
        <v>0</v>
      </c>
      <c r="BE17" s="34" t="str">
        <f>TEXT(O17,"000000000")</f>
        <v>000000000</v>
      </c>
      <c r="BF17" s="29" t="str">
        <f>MID(BE17,1,1)</f>
        <v>0</v>
      </c>
      <c r="BG17" s="28" t="str">
        <f>MID(BE17,2,1)</f>
        <v>0</v>
      </c>
      <c r="BH17" s="28" t="str">
        <f>MID(BE17,3,1)</f>
        <v>0</v>
      </c>
      <c r="BI17" s="28" t="str">
        <f>MID(BE17,4,1)</f>
        <v>0</v>
      </c>
      <c r="BJ17" s="28" t="str">
        <f>MID(BE17,5,1)</f>
        <v>0</v>
      </c>
      <c r="BK17" s="28" t="str">
        <f>MID(BE17,6,1)</f>
        <v>0</v>
      </c>
      <c r="BL17" s="28" t="str">
        <f>MID(BE17,7,1)</f>
        <v>0</v>
      </c>
      <c r="BM17" s="28" t="str">
        <f>MID(BE17,8,1)</f>
        <v>0</v>
      </c>
      <c r="BN17" s="28" t="str">
        <f>MID(BE17,9,1)</f>
        <v>0</v>
      </c>
      <c r="BO17" s="30">
        <f>LEN(BE17)</f>
        <v>9</v>
      </c>
      <c r="BP17" s="28" t="str">
        <f>IF(9&gt;BY17,"",VALUE(MID(BE17,1,1)))</f>
        <v/>
      </c>
      <c r="BQ17" s="28" t="str">
        <f>IF(8&gt;BY17,"",VALUE(MID(BE17,2,1)))</f>
        <v/>
      </c>
      <c r="BR17" s="28" t="str">
        <f>IF(7&gt;BY17,"",VALUE(MID(BE17,3,1)))</f>
        <v/>
      </c>
      <c r="BS17" s="28" t="str">
        <f>IF(6&gt;BY17,"",VALUE(MID(BE17,4,1)))</f>
        <v/>
      </c>
      <c r="BT17" s="28" t="str">
        <f>IF(5&gt;BY17,"",VALUE(MID(BE17,5,1)))</f>
        <v/>
      </c>
      <c r="BU17" s="28" t="str">
        <f>IF(4&gt;BY17,"",VALUE(MID(BE17,6,1)))</f>
        <v/>
      </c>
      <c r="BV17" s="28" t="str">
        <f>IF(3&gt;BY17,"",VALUE(MID(BE17,7,1)))</f>
        <v/>
      </c>
      <c r="BW17" s="28" t="str">
        <f>IF(2&gt;BY17,"",VALUE(MID(BE17,8,1)))</f>
        <v/>
      </c>
      <c r="BX17" s="28" t="str">
        <f>IF(1&gt;BY17,"",VALUE(MID(BE17,9,1)))</f>
        <v/>
      </c>
      <c r="BY17" s="31">
        <f>LEN(O17)</f>
        <v>0</v>
      </c>
      <c r="BZ17" s="34" t="str">
        <f>TEXT(P17,"000000000")</f>
        <v>000000000</v>
      </c>
      <c r="CA17" s="29" t="str">
        <f>MID(BZ17,1,1)</f>
        <v>0</v>
      </c>
      <c r="CB17" s="28" t="str">
        <f>MID(BZ17,2,1)</f>
        <v>0</v>
      </c>
      <c r="CC17" s="28" t="str">
        <f>MID(BZ17,3,1)</f>
        <v>0</v>
      </c>
      <c r="CD17" s="28" t="str">
        <f>MID(BZ17,4,1)</f>
        <v>0</v>
      </c>
      <c r="CE17" s="28" t="str">
        <f>MID(BZ17,5,1)</f>
        <v>0</v>
      </c>
      <c r="CF17" s="28" t="str">
        <f>MID(BZ17,6,1)</f>
        <v>0</v>
      </c>
      <c r="CG17" s="28" t="str">
        <f>MID(BZ17,7,1)</f>
        <v>0</v>
      </c>
      <c r="CH17" s="28" t="str">
        <f>MID(BZ17,8,1)</f>
        <v>0</v>
      </c>
      <c r="CI17" s="28" t="str">
        <f>MID(BZ17,9,1)</f>
        <v>0</v>
      </c>
      <c r="CJ17" s="30">
        <f>LEN(BZ17)</f>
        <v>9</v>
      </c>
      <c r="CK17" s="28" t="str">
        <f>IF(9&gt;CT17,"",VALUE(MID(BZ17,1,1)))</f>
        <v/>
      </c>
      <c r="CL17" s="28" t="str">
        <f>IF(8&gt;CT17,"",VALUE(MID(BZ17,2,1)))</f>
        <v/>
      </c>
      <c r="CM17" s="28" t="str">
        <f>IF(7&gt;CT17,"",VALUE(MID(BZ17,3,1)))</f>
        <v/>
      </c>
      <c r="CN17" s="28" t="str">
        <f>IF(6&gt;CT17,"",VALUE(MID(BZ17,4,1)))</f>
        <v/>
      </c>
      <c r="CO17" s="28" t="str">
        <f>IF(5&gt;CT17,"",VALUE(MID(BZ17,5,1)))</f>
        <v/>
      </c>
      <c r="CP17" s="28" t="str">
        <f>IF(4&gt;CT17,"",VALUE(MID(BZ17,6,1)))</f>
        <v/>
      </c>
      <c r="CQ17" s="28" t="str">
        <f>IF(3&gt;CT17,"",VALUE(MID(BZ17,7,1)))</f>
        <v/>
      </c>
      <c r="CR17" s="28" t="str">
        <f>IF(2&gt;CT17,"",VALUE(MID(BZ17,8,1)))</f>
        <v/>
      </c>
      <c r="CS17" s="28" t="str">
        <f>IF(1&gt;CT17,"",VALUE(MID(BZ17,9,1)))</f>
        <v/>
      </c>
      <c r="CT17" s="31">
        <f>LEN(P17)</f>
        <v>0</v>
      </c>
    </row>
    <row r="18" spans="1:98" ht="18.75" customHeight="1" x14ac:dyDescent="0.15">
      <c r="A18" s="61">
        <v>2</v>
      </c>
      <c r="B18" s="124"/>
      <c r="C18" s="176"/>
      <c r="D18" s="177"/>
      <c r="E18" s="177"/>
      <c r="F18" s="177"/>
      <c r="G18" s="177"/>
      <c r="H18" s="177"/>
      <c r="I18" s="177"/>
      <c r="J18" s="170"/>
      <c r="K18" s="125"/>
      <c r="L18" s="125"/>
      <c r="M18" s="126"/>
      <c r="N18" s="126"/>
      <c r="O18" s="126"/>
      <c r="P18" s="16"/>
      <c r="Q18" s="50"/>
      <c r="R18" s="95" t="str">
        <f t="shared" ref="R18:R81" si="1">TEXT(M18,"0000000")</f>
        <v>0000000</v>
      </c>
      <c r="S18" s="83" t="str">
        <f t="shared" ref="S18:S81" si="2">MID(R18,1,1)</f>
        <v>0</v>
      </c>
      <c r="T18" s="84" t="str">
        <f t="shared" ref="T18:T81" si="3">MID(R18,2,1)</f>
        <v>0</v>
      </c>
      <c r="U18" s="84" t="str">
        <f t="shared" ref="U18:U81" si="4">MID(R18,3,1)</f>
        <v>0</v>
      </c>
      <c r="V18" s="84" t="str">
        <f t="shared" ref="V18:V81" si="5">MID(R18,4,1)</f>
        <v>0</v>
      </c>
      <c r="W18" s="84" t="str">
        <f t="shared" ref="W18:W81" si="6">MID(R18,5,1)</f>
        <v>0</v>
      </c>
      <c r="X18" s="84" t="str">
        <f t="shared" ref="X18:X81" si="7">MID(R18,6,1)</f>
        <v>0</v>
      </c>
      <c r="Y18" s="84" t="str">
        <f t="shared" ref="Y18:Y81" si="8">MID(R18,7,1)</f>
        <v>0</v>
      </c>
      <c r="Z18" s="85">
        <f t="shared" ref="Z18:Z81" si="9">LEN(R18)</f>
        <v>7</v>
      </c>
      <c r="AA18" s="84" t="str">
        <f t="shared" ref="AA18:AA81" si="10">IF(7&gt;AH18,"",VALUE(MID(R18,1,1)))</f>
        <v/>
      </c>
      <c r="AB18" s="84" t="str">
        <f t="shared" ref="AB18:AB81" si="11">IF(6&gt;AH18,"",VALUE(MID(R18,2,1)))</f>
        <v/>
      </c>
      <c r="AC18" s="84" t="str">
        <f t="shared" ref="AC18:AC81" si="12">IF(5&gt;AH18,"",VALUE(MID(R18,3,1)))</f>
        <v/>
      </c>
      <c r="AD18" s="84" t="str">
        <f t="shared" ref="AD18:AD81" si="13">IF(4&gt;AH18,"",VALUE(MID(R18,4,1)))</f>
        <v/>
      </c>
      <c r="AE18" s="84" t="str">
        <f t="shared" ref="AE18:AE81" si="14">IF(3&gt;AH18,"",VALUE(MID(R18,5,1)))</f>
        <v/>
      </c>
      <c r="AF18" s="84" t="str">
        <f t="shared" ref="AF18:AF81" si="15">IF(2&gt;AH18,"",VALUE(MID(R18,6,1)))</f>
        <v/>
      </c>
      <c r="AG18" s="84" t="str">
        <f t="shared" ref="AG18:AG81" si="16">IF(1&gt;AH18,"",VALUE(MID(R18,7,1)))</f>
        <v/>
      </c>
      <c r="AH18" s="86">
        <f t="shared" ref="AH18:AH81" si="17">LEN(M18)</f>
        <v>0</v>
      </c>
      <c r="AI18" s="53"/>
      <c r="AJ18" s="34" t="str">
        <f t="shared" ref="AJ18:AJ81" si="18">TEXT(N18,"000000000")</f>
        <v>000000000</v>
      </c>
      <c r="AK18" s="29" t="str">
        <f t="shared" ref="AK18:AK81" si="19">MID(AJ18,1,1)</f>
        <v>0</v>
      </c>
      <c r="AL18" s="28" t="str">
        <f t="shared" ref="AL18:AL81" si="20">MID(AJ18,2,1)</f>
        <v>0</v>
      </c>
      <c r="AM18" s="28" t="str">
        <f t="shared" ref="AM18:AM81" si="21">MID(AJ18,3,1)</f>
        <v>0</v>
      </c>
      <c r="AN18" s="28" t="str">
        <f t="shared" ref="AN18:AN81" si="22">MID(AJ18,4,1)</f>
        <v>0</v>
      </c>
      <c r="AO18" s="28" t="str">
        <f t="shared" ref="AO18:AO81" si="23">MID(AJ18,5,1)</f>
        <v>0</v>
      </c>
      <c r="AP18" s="28" t="str">
        <f t="shared" ref="AP18:AP81" si="24">MID(AJ18,6,1)</f>
        <v>0</v>
      </c>
      <c r="AQ18" s="28" t="str">
        <f t="shared" ref="AQ18:AQ81" si="25">MID(AJ18,7,1)</f>
        <v>0</v>
      </c>
      <c r="AR18" s="28" t="str">
        <f t="shared" ref="AR18:AR81" si="26">MID(AJ18,8,1)</f>
        <v>0</v>
      </c>
      <c r="AS18" s="28" t="str">
        <f t="shared" ref="AS18:AS81" si="27">MID(AJ18,9,1)</f>
        <v>0</v>
      </c>
      <c r="AT18" s="30">
        <f t="shared" ref="AT18:AT81" si="28">LEN(AJ18)</f>
        <v>9</v>
      </c>
      <c r="AU18" s="28" t="str">
        <f t="shared" ref="AU18:AU81" si="29">IF(9&gt;BD18,"",VALUE(MID(AJ18,1,1)))</f>
        <v/>
      </c>
      <c r="AV18" s="28" t="str">
        <f t="shared" ref="AV18:AV81" si="30">IF(8&gt;BD18,"",VALUE(MID(AJ18,2,1)))</f>
        <v/>
      </c>
      <c r="AW18" s="28" t="str">
        <f t="shared" ref="AW18:AW81" si="31">IF(7&gt;BD18,"",VALUE(MID(AJ18,3,1)))</f>
        <v/>
      </c>
      <c r="AX18" s="28" t="str">
        <f t="shared" ref="AX18:AX81" si="32">IF(6&gt;BD18,"",VALUE(MID(AJ18,4,1)))</f>
        <v/>
      </c>
      <c r="AY18" s="28" t="str">
        <f t="shared" ref="AY18:AY81" si="33">IF(5&gt;BD18,"",VALUE(MID(AJ18,5,1)))</f>
        <v/>
      </c>
      <c r="AZ18" s="28" t="str">
        <f t="shared" ref="AZ18:AZ81" si="34">IF(4&gt;BD18,"",VALUE(MID(AJ18,6,1)))</f>
        <v/>
      </c>
      <c r="BA18" s="28" t="str">
        <f t="shared" ref="BA18:BA81" si="35">IF(3&gt;BD18,"",VALUE(MID(AJ18,7,1)))</f>
        <v/>
      </c>
      <c r="BB18" s="28" t="str">
        <f t="shared" ref="BB18:BB81" si="36">IF(2&gt;BD18,"",VALUE(MID(AJ18,8,1)))</f>
        <v/>
      </c>
      <c r="BC18" s="28" t="str">
        <f t="shared" ref="BC18:BC81" si="37">IF(1&gt;BD18,"",VALUE(MID(AJ18,9,1)))</f>
        <v/>
      </c>
      <c r="BD18" s="31">
        <f t="shared" ref="BD18:BD81" si="38">LEN(N18)</f>
        <v>0</v>
      </c>
      <c r="BE18" s="34" t="str">
        <f t="shared" ref="BE18:BE81" si="39">TEXT(O18,"000000000")</f>
        <v>000000000</v>
      </c>
      <c r="BF18" s="29" t="str">
        <f t="shared" ref="BF18:BF81" si="40">MID(BE18,1,1)</f>
        <v>0</v>
      </c>
      <c r="BG18" s="28" t="str">
        <f t="shared" ref="BG18:BG81" si="41">MID(BE18,2,1)</f>
        <v>0</v>
      </c>
      <c r="BH18" s="28" t="str">
        <f t="shared" ref="BH18:BH81" si="42">MID(BE18,3,1)</f>
        <v>0</v>
      </c>
      <c r="BI18" s="28" t="str">
        <f t="shared" ref="BI18:BI81" si="43">MID(BE18,4,1)</f>
        <v>0</v>
      </c>
      <c r="BJ18" s="28" t="str">
        <f t="shared" ref="BJ18:BJ81" si="44">MID(BE18,5,1)</f>
        <v>0</v>
      </c>
      <c r="BK18" s="28" t="str">
        <f t="shared" ref="BK18:BK81" si="45">MID(BE18,6,1)</f>
        <v>0</v>
      </c>
      <c r="BL18" s="28" t="str">
        <f t="shared" ref="BL18:BL81" si="46">MID(BE18,7,1)</f>
        <v>0</v>
      </c>
      <c r="BM18" s="28" t="str">
        <f t="shared" ref="BM18:BM81" si="47">MID(BE18,8,1)</f>
        <v>0</v>
      </c>
      <c r="BN18" s="28" t="str">
        <f t="shared" ref="BN18:BN81" si="48">MID(BE18,9,1)</f>
        <v>0</v>
      </c>
      <c r="BO18" s="30">
        <f t="shared" ref="BO18:BO81" si="49">LEN(BE18)</f>
        <v>9</v>
      </c>
      <c r="BP18" s="28" t="str">
        <f t="shared" ref="BP18:BP81" si="50">IF(9&gt;BY18,"",VALUE(MID(BE18,1,1)))</f>
        <v/>
      </c>
      <c r="BQ18" s="28" t="str">
        <f t="shared" ref="BQ18:BQ81" si="51">IF(8&gt;BY18,"",VALUE(MID(BE18,2,1)))</f>
        <v/>
      </c>
      <c r="BR18" s="28" t="str">
        <f t="shared" ref="BR18:BR81" si="52">IF(7&gt;BY18,"",VALUE(MID(BE18,3,1)))</f>
        <v/>
      </c>
      <c r="BS18" s="28" t="str">
        <f t="shared" ref="BS18:BS81" si="53">IF(6&gt;BY18,"",VALUE(MID(BE18,4,1)))</f>
        <v/>
      </c>
      <c r="BT18" s="28" t="str">
        <f t="shared" ref="BT18:BT81" si="54">IF(5&gt;BY18,"",VALUE(MID(BE18,5,1)))</f>
        <v/>
      </c>
      <c r="BU18" s="28" t="str">
        <f t="shared" ref="BU18:BU81" si="55">IF(4&gt;BY18,"",VALUE(MID(BE18,6,1)))</f>
        <v/>
      </c>
      <c r="BV18" s="28" t="str">
        <f t="shared" ref="BV18:BV81" si="56">IF(3&gt;BY18,"",VALUE(MID(BE18,7,1)))</f>
        <v/>
      </c>
      <c r="BW18" s="28" t="str">
        <f t="shared" ref="BW18:BW81" si="57">IF(2&gt;BY18,"",VALUE(MID(BE18,8,1)))</f>
        <v/>
      </c>
      <c r="BX18" s="28" t="str">
        <f t="shared" ref="BX18:BX81" si="58">IF(1&gt;BY18,"",VALUE(MID(BE18,9,1)))</f>
        <v/>
      </c>
      <c r="BY18" s="31">
        <f t="shared" ref="BY18:BY81" si="59">LEN(O18)</f>
        <v>0</v>
      </c>
      <c r="BZ18" s="34" t="str">
        <f t="shared" ref="BZ18:BZ81" si="60">TEXT(P18,"000000000")</f>
        <v>000000000</v>
      </c>
      <c r="CA18" s="29" t="str">
        <f t="shared" ref="CA18:CA81" si="61">MID(BZ18,1,1)</f>
        <v>0</v>
      </c>
      <c r="CB18" s="28" t="str">
        <f t="shared" ref="CB18:CB81" si="62">MID(BZ18,2,1)</f>
        <v>0</v>
      </c>
      <c r="CC18" s="28" t="str">
        <f t="shared" ref="CC18:CC81" si="63">MID(BZ18,3,1)</f>
        <v>0</v>
      </c>
      <c r="CD18" s="28" t="str">
        <f t="shared" ref="CD18:CD81" si="64">MID(BZ18,4,1)</f>
        <v>0</v>
      </c>
      <c r="CE18" s="28" t="str">
        <f t="shared" ref="CE18:CE81" si="65">MID(BZ18,5,1)</f>
        <v>0</v>
      </c>
      <c r="CF18" s="28" t="str">
        <f t="shared" ref="CF18:CF81" si="66">MID(BZ18,6,1)</f>
        <v>0</v>
      </c>
      <c r="CG18" s="28" t="str">
        <f t="shared" ref="CG18:CG81" si="67">MID(BZ18,7,1)</f>
        <v>0</v>
      </c>
      <c r="CH18" s="28" t="str">
        <f t="shared" ref="CH18:CH81" si="68">MID(BZ18,8,1)</f>
        <v>0</v>
      </c>
      <c r="CI18" s="28" t="str">
        <f t="shared" ref="CI18:CI81" si="69">MID(BZ18,9,1)</f>
        <v>0</v>
      </c>
      <c r="CJ18" s="30">
        <f t="shared" ref="CJ18:CJ81" si="70">LEN(BZ18)</f>
        <v>9</v>
      </c>
      <c r="CK18" s="28" t="str">
        <f t="shared" ref="CK18:CK81" si="71">IF(9&gt;CT18,"",VALUE(MID(BZ18,1,1)))</f>
        <v/>
      </c>
      <c r="CL18" s="28" t="str">
        <f t="shared" ref="CL18:CL81" si="72">IF(8&gt;CT18,"",VALUE(MID(BZ18,2,1)))</f>
        <v/>
      </c>
      <c r="CM18" s="28" t="str">
        <f t="shared" ref="CM18:CM81" si="73">IF(7&gt;CT18,"",VALUE(MID(BZ18,3,1)))</f>
        <v/>
      </c>
      <c r="CN18" s="28" t="str">
        <f t="shared" ref="CN18:CN81" si="74">IF(6&gt;CT18,"",VALUE(MID(BZ18,4,1)))</f>
        <v/>
      </c>
      <c r="CO18" s="28" t="str">
        <f t="shared" ref="CO18:CO81" si="75">IF(5&gt;CT18,"",VALUE(MID(BZ18,5,1)))</f>
        <v/>
      </c>
      <c r="CP18" s="28" t="str">
        <f t="shared" ref="CP18:CP81" si="76">IF(4&gt;CT18,"",VALUE(MID(BZ18,6,1)))</f>
        <v/>
      </c>
      <c r="CQ18" s="28" t="str">
        <f t="shared" ref="CQ18:CQ81" si="77">IF(3&gt;CT18,"",VALUE(MID(BZ18,7,1)))</f>
        <v/>
      </c>
      <c r="CR18" s="28" t="str">
        <f t="shared" ref="CR18:CR81" si="78">IF(2&gt;CT18,"",VALUE(MID(BZ18,8,1)))</f>
        <v/>
      </c>
      <c r="CS18" s="28" t="str">
        <f t="shared" ref="CS18:CS81" si="79">IF(1&gt;CT18,"",VALUE(MID(BZ18,9,1)))</f>
        <v/>
      </c>
      <c r="CT18" s="31">
        <f t="shared" ref="CT18:CT81" si="80">LEN(P18)</f>
        <v>0</v>
      </c>
    </row>
    <row r="19" spans="1:98" ht="18.75" customHeight="1" x14ac:dyDescent="0.15">
      <c r="A19" s="61">
        <v>3</v>
      </c>
      <c r="B19" s="124"/>
      <c r="C19" s="176"/>
      <c r="D19" s="177"/>
      <c r="E19" s="177"/>
      <c r="F19" s="177"/>
      <c r="G19" s="177"/>
      <c r="H19" s="177"/>
      <c r="I19" s="177"/>
      <c r="J19" s="170"/>
      <c r="K19" s="125"/>
      <c r="L19" s="125"/>
      <c r="M19" s="126"/>
      <c r="N19" s="126"/>
      <c r="O19" s="126"/>
      <c r="P19" s="16" t="str">
        <f t="shared" ref="P19:P48" si="81">IF(OR(K19*M19=0,K19*M19=""),"",K19*M19)</f>
        <v/>
      </c>
      <c r="Q19" s="50"/>
      <c r="R19" s="95" t="str">
        <f t="shared" si="1"/>
        <v>0000000</v>
      </c>
      <c r="S19" s="83" t="str">
        <f t="shared" si="2"/>
        <v>0</v>
      </c>
      <c r="T19" s="84" t="str">
        <f t="shared" si="3"/>
        <v>0</v>
      </c>
      <c r="U19" s="84" t="str">
        <f t="shared" si="4"/>
        <v>0</v>
      </c>
      <c r="V19" s="84" t="str">
        <f t="shared" si="5"/>
        <v>0</v>
      </c>
      <c r="W19" s="84" t="str">
        <f t="shared" si="6"/>
        <v>0</v>
      </c>
      <c r="X19" s="84" t="str">
        <f t="shared" si="7"/>
        <v>0</v>
      </c>
      <c r="Y19" s="84" t="str">
        <f t="shared" si="8"/>
        <v>0</v>
      </c>
      <c r="Z19" s="85">
        <f t="shared" si="9"/>
        <v>7</v>
      </c>
      <c r="AA19" s="84" t="str">
        <f t="shared" si="10"/>
        <v/>
      </c>
      <c r="AB19" s="84" t="str">
        <f t="shared" si="11"/>
        <v/>
      </c>
      <c r="AC19" s="84" t="str">
        <f t="shared" si="12"/>
        <v/>
      </c>
      <c r="AD19" s="84" t="str">
        <f t="shared" si="13"/>
        <v/>
      </c>
      <c r="AE19" s="84" t="str">
        <f t="shared" si="14"/>
        <v/>
      </c>
      <c r="AF19" s="84" t="str">
        <f t="shared" si="15"/>
        <v/>
      </c>
      <c r="AG19" s="84" t="str">
        <f t="shared" si="16"/>
        <v/>
      </c>
      <c r="AH19" s="86">
        <f t="shared" si="17"/>
        <v>0</v>
      </c>
      <c r="AI19" s="53"/>
      <c r="AJ19" s="34" t="str">
        <f t="shared" si="18"/>
        <v>000000000</v>
      </c>
      <c r="AK19" s="29" t="str">
        <f t="shared" si="19"/>
        <v>0</v>
      </c>
      <c r="AL19" s="28" t="str">
        <f t="shared" si="20"/>
        <v>0</v>
      </c>
      <c r="AM19" s="28" t="str">
        <f t="shared" si="21"/>
        <v>0</v>
      </c>
      <c r="AN19" s="28" t="str">
        <f t="shared" si="22"/>
        <v>0</v>
      </c>
      <c r="AO19" s="28" t="str">
        <f t="shared" si="23"/>
        <v>0</v>
      </c>
      <c r="AP19" s="28" t="str">
        <f t="shared" si="24"/>
        <v>0</v>
      </c>
      <c r="AQ19" s="28" t="str">
        <f t="shared" si="25"/>
        <v>0</v>
      </c>
      <c r="AR19" s="28" t="str">
        <f t="shared" si="26"/>
        <v>0</v>
      </c>
      <c r="AS19" s="28" t="str">
        <f t="shared" si="27"/>
        <v>0</v>
      </c>
      <c r="AT19" s="30">
        <f t="shared" si="28"/>
        <v>9</v>
      </c>
      <c r="AU19" s="28" t="str">
        <f t="shared" si="29"/>
        <v/>
      </c>
      <c r="AV19" s="28" t="str">
        <f t="shared" si="30"/>
        <v/>
      </c>
      <c r="AW19" s="28" t="str">
        <f t="shared" si="31"/>
        <v/>
      </c>
      <c r="AX19" s="28" t="str">
        <f t="shared" si="32"/>
        <v/>
      </c>
      <c r="AY19" s="28" t="str">
        <f t="shared" si="33"/>
        <v/>
      </c>
      <c r="AZ19" s="28" t="str">
        <f t="shared" si="34"/>
        <v/>
      </c>
      <c r="BA19" s="28" t="str">
        <f t="shared" si="35"/>
        <v/>
      </c>
      <c r="BB19" s="28" t="str">
        <f t="shared" si="36"/>
        <v/>
      </c>
      <c r="BC19" s="28" t="str">
        <f t="shared" si="37"/>
        <v/>
      </c>
      <c r="BD19" s="31">
        <f t="shared" si="38"/>
        <v>0</v>
      </c>
      <c r="BE19" s="34" t="str">
        <f t="shared" si="39"/>
        <v>000000000</v>
      </c>
      <c r="BF19" s="29" t="str">
        <f t="shared" si="40"/>
        <v>0</v>
      </c>
      <c r="BG19" s="28" t="str">
        <f t="shared" si="41"/>
        <v>0</v>
      </c>
      <c r="BH19" s="28" t="str">
        <f t="shared" si="42"/>
        <v>0</v>
      </c>
      <c r="BI19" s="28" t="str">
        <f t="shared" si="43"/>
        <v>0</v>
      </c>
      <c r="BJ19" s="28" t="str">
        <f t="shared" si="44"/>
        <v>0</v>
      </c>
      <c r="BK19" s="28" t="str">
        <f t="shared" si="45"/>
        <v>0</v>
      </c>
      <c r="BL19" s="28" t="str">
        <f t="shared" si="46"/>
        <v>0</v>
      </c>
      <c r="BM19" s="28" t="str">
        <f t="shared" si="47"/>
        <v>0</v>
      </c>
      <c r="BN19" s="28" t="str">
        <f t="shared" si="48"/>
        <v>0</v>
      </c>
      <c r="BO19" s="30">
        <f t="shared" si="49"/>
        <v>9</v>
      </c>
      <c r="BP19" s="28" t="str">
        <f t="shared" si="50"/>
        <v/>
      </c>
      <c r="BQ19" s="28" t="str">
        <f t="shared" si="51"/>
        <v/>
      </c>
      <c r="BR19" s="28" t="str">
        <f t="shared" si="52"/>
        <v/>
      </c>
      <c r="BS19" s="28" t="str">
        <f t="shared" si="53"/>
        <v/>
      </c>
      <c r="BT19" s="28" t="str">
        <f t="shared" si="54"/>
        <v/>
      </c>
      <c r="BU19" s="28" t="str">
        <f t="shared" si="55"/>
        <v/>
      </c>
      <c r="BV19" s="28" t="str">
        <f t="shared" si="56"/>
        <v/>
      </c>
      <c r="BW19" s="28" t="str">
        <f t="shared" si="57"/>
        <v/>
      </c>
      <c r="BX19" s="28" t="str">
        <f t="shared" si="58"/>
        <v/>
      </c>
      <c r="BY19" s="31">
        <f t="shared" si="59"/>
        <v>0</v>
      </c>
      <c r="BZ19" s="34" t="str">
        <f t="shared" si="60"/>
        <v/>
      </c>
      <c r="CA19" s="29" t="str">
        <f t="shared" si="61"/>
        <v/>
      </c>
      <c r="CB19" s="28" t="str">
        <f t="shared" si="62"/>
        <v/>
      </c>
      <c r="CC19" s="28" t="str">
        <f t="shared" si="63"/>
        <v/>
      </c>
      <c r="CD19" s="28" t="str">
        <f t="shared" si="64"/>
        <v/>
      </c>
      <c r="CE19" s="28" t="str">
        <f t="shared" si="65"/>
        <v/>
      </c>
      <c r="CF19" s="28" t="str">
        <f t="shared" si="66"/>
        <v/>
      </c>
      <c r="CG19" s="28" t="str">
        <f t="shared" si="67"/>
        <v/>
      </c>
      <c r="CH19" s="28" t="str">
        <f t="shared" si="68"/>
        <v/>
      </c>
      <c r="CI19" s="28" t="str">
        <f t="shared" si="69"/>
        <v/>
      </c>
      <c r="CJ19" s="30">
        <f t="shared" si="70"/>
        <v>0</v>
      </c>
      <c r="CK19" s="28" t="str">
        <f t="shared" si="71"/>
        <v/>
      </c>
      <c r="CL19" s="28" t="str">
        <f t="shared" si="72"/>
        <v/>
      </c>
      <c r="CM19" s="28" t="str">
        <f t="shared" si="73"/>
        <v/>
      </c>
      <c r="CN19" s="28" t="str">
        <f t="shared" si="74"/>
        <v/>
      </c>
      <c r="CO19" s="28" t="str">
        <f t="shared" si="75"/>
        <v/>
      </c>
      <c r="CP19" s="28" t="str">
        <f t="shared" si="76"/>
        <v/>
      </c>
      <c r="CQ19" s="28" t="str">
        <f t="shared" si="77"/>
        <v/>
      </c>
      <c r="CR19" s="28" t="str">
        <f t="shared" si="78"/>
        <v/>
      </c>
      <c r="CS19" s="28" t="str">
        <f t="shared" si="79"/>
        <v/>
      </c>
      <c r="CT19" s="31">
        <f t="shared" si="80"/>
        <v>0</v>
      </c>
    </row>
    <row r="20" spans="1:98" ht="18.75" customHeight="1" x14ac:dyDescent="0.15">
      <c r="A20" s="61">
        <v>4</v>
      </c>
      <c r="B20" s="124"/>
      <c r="C20" s="174"/>
      <c r="D20" s="175"/>
      <c r="E20" s="175"/>
      <c r="F20" s="175"/>
      <c r="G20" s="175"/>
      <c r="H20" s="175"/>
      <c r="I20" s="175"/>
      <c r="J20" s="170"/>
      <c r="K20" s="125"/>
      <c r="L20" s="125"/>
      <c r="M20" s="126"/>
      <c r="N20" s="126"/>
      <c r="O20" s="126"/>
      <c r="P20" s="16" t="str">
        <f t="shared" si="81"/>
        <v/>
      </c>
      <c r="Q20" s="50"/>
      <c r="R20" s="95" t="str">
        <f t="shared" si="1"/>
        <v>0000000</v>
      </c>
      <c r="S20" s="83" t="str">
        <f t="shared" si="2"/>
        <v>0</v>
      </c>
      <c r="T20" s="84" t="str">
        <f t="shared" si="3"/>
        <v>0</v>
      </c>
      <c r="U20" s="84" t="str">
        <f t="shared" si="4"/>
        <v>0</v>
      </c>
      <c r="V20" s="84" t="str">
        <f t="shared" si="5"/>
        <v>0</v>
      </c>
      <c r="W20" s="84" t="str">
        <f t="shared" si="6"/>
        <v>0</v>
      </c>
      <c r="X20" s="84" t="str">
        <f t="shared" si="7"/>
        <v>0</v>
      </c>
      <c r="Y20" s="84" t="str">
        <f t="shared" si="8"/>
        <v>0</v>
      </c>
      <c r="Z20" s="85">
        <f t="shared" si="9"/>
        <v>7</v>
      </c>
      <c r="AA20" s="84" t="str">
        <f t="shared" si="10"/>
        <v/>
      </c>
      <c r="AB20" s="84" t="str">
        <f t="shared" si="11"/>
        <v/>
      </c>
      <c r="AC20" s="84" t="str">
        <f t="shared" si="12"/>
        <v/>
      </c>
      <c r="AD20" s="84" t="str">
        <f t="shared" si="13"/>
        <v/>
      </c>
      <c r="AE20" s="84" t="str">
        <f t="shared" si="14"/>
        <v/>
      </c>
      <c r="AF20" s="84" t="str">
        <f t="shared" si="15"/>
        <v/>
      </c>
      <c r="AG20" s="84" t="str">
        <f t="shared" si="16"/>
        <v/>
      </c>
      <c r="AH20" s="86">
        <f t="shared" si="17"/>
        <v>0</v>
      </c>
      <c r="AI20" s="53"/>
      <c r="AJ20" s="34" t="str">
        <f t="shared" si="18"/>
        <v>000000000</v>
      </c>
      <c r="AK20" s="29" t="str">
        <f t="shared" si="19"/>
        <v>0</v>
      </c>
      <c r="AL20" s="28" t="str">
        <f t="shared" si="20"/>
        <v>0</v>
      </c>
      <c r="AM20" s="28" t="str">
        <f t="shared" si="21"/>
        <v>0</v>
      </c>
      <c r="AN20" s="28" t="str">
        <f t="shared" si="22"/>
        <v>0</v>
      </c>
      <c r="AO20" s="28" t="str">
        <f t="shared" si="23"/>
        <v>0</v>
      </c>
      <c r="AP20" s="28" t="str">
        <f t="shared" si="24"/>
        <v>0</v>
      </c>
      <c r="AQ20" s="28" t="str">
        <f t="shared" si="25"/>
        <v>0</v>
      </c>
      <c r="AR20" s="28" t="str">
        <f t="shared" si="26"/>
        <v>0</v>
      </c>
      <c r="AS20" s="28" t="str">
        <f t="shared" si="27"/>
        <v>0</v>
      </c>
      <c r="AT20" s="30">
        <f t="shared" si="28"/>
        <v>9</v>
      </c>
      <c r="AU20" s="28" t="str">
        <f t="shared" si="29"/>
        <v/>
      </c>
      <c r="AV20" s="28" t="str">
        <f t="shared" si="30"/>
        <v/>
      </c>
      <c r="AW20" s="28" t="str">
        <f t="shared" si="31"/>
        <v/>
      </c>
      <c r="AX20" s="28" t="str">
        <f t="shared" si="32"/>
        <v/>
      </c>
      <c r="AY20" s="28" t="str">
        <f t="shared" si="33"/>
        <v/>
      </c>
      <c r="AZ20" s="28" t="str">
        <f t="shared" si="34"/>
        <v/>
      </c>
      <c r="BA20" s="28" t="str">
        <f t="shared" si="35"/>
        <v/>
      </c>
      <c r="BB20" s="28" t="str">
        <f t="shared" si="36"/>
        <v/>
      </c>
      <c r="BC20" s="28" t="str">
        <f t="shared" si="37"/>
        <v/>
      </c>
      <c r="BD20" s="31">
        <f t="shared" si="38"/>
        <v>0</v>
      </c>
      <c r="BE20" s="34" t="str">
        <f t="shared" si="39"/>
        <v>000000000</v>
      </c>
      <c r="BF20" s="29" t="str">
        <f t="shared" si="40"/>
        <v>0</v>
      </c>
      <c r="BG20" s="28" t="str">
        <f t="shared" si="41"/>
        <v>0</v>
      </c>
      <c r="BH20" s="28" t="str">
        <f t="shared" si="42"/>
        <v>0</v>
      </c>
      <c r="BI20" s="28" t="str">
        <f t="shared" si="43"/>
        <v>0</v>
      </c>
      <c r="BJ20" s="28" t="str">
        <f t="shared" si="44"/>
        <v>0</v>
      </c>
      <c r="BK20" s="28" t="str">
        <f t="shared" si="45"/>
        <v>0</v>
      </c>
      <c r="BL20" s="28" t="str">
        <f t="shared" si="46"/>
        <v>0</v>
      </c>
      <c r="BM20" s="28" t="str">
        <f t="shared" si="47"/>
        <v>0</v>
      </c>
      <c r="BN20" s="28" t="str">
        <f t="shared" si="48"/>
        <v>0</v>
      </c>
      <c r="BO20" s="30">
        <f t="shared" si="49"/>
        <v>9</v>
      </c>
      <c r="BP20" s="28" t="str">
        <f t="shared" si="50"/>
        <v/>
      </c>
      <c r="BQ20" s="28" t="str">
        <f t="shared" si="51"/>
        <v/>
      </c>
      <c r="BR20" s="28" t="str">
        <f t="shared" si="52"/>
        <v/>
      </c>
      <c r="BS20" s="28" t="str">
        <f t="shared" si="53"/>
        <v/>
      </c>
      <c r="BT20" s="28" t="str">
        <f t="shared" si="54"/>
        <v/>
      </c>
      <c r="BU20" s="28" t="str">
        <f t="shared" si="55"/>
        <v/>
      </c>
      <c r="BV20" s="28" t="str">
        <f t="shared" si="56"/>
        <v/>
      </c>
      <c r="BW20" s="28" t="str">
        <f t="shared" si="57"/>
        <v/>
      </c>
      <c r="BX20" s="28" t="str">
        <f t="shared" si="58"/>
        <v/>
      </c>
      <c r="BY20" s="31">
        <f t="shared" si="59"/>
        <v>0</v>
      </c>
      <c r="BZ20" s="34" t="str">
        <f t="shared" si="60"/>
        <v/>
      </c>
      <c r="CA20" s="29" t="str">
        <f t="shared" si="61"/>
        <v/>
      </c>
      <c r="CB20" s="28" t="str">
        <f t="shared" si="62"/>
        <v/>
      </c>
      <c r="CC20" s="28" t="str">
        <f t="shared" si="63"/>
        <v/>
      </c>
      <c r="CD20" s="28" t="str">
        <f t="shared" si="64"/>
        <v/>
      </c>
      <c r="CE20" s="28" t="str">
        <f t="shared" si="65"/>
        <v/>
      </c>
      <c r="CF20" s="28" t="str">
        <f t="shared" si="66"/>
        <v/>
      </c>
      <c r="CG20" s="28" t="str">
        <f t="shared" si="67"/>
        <v/>
      </c>
      <c r="CH20" s="28" t="str">
        <f t="shared" si="68"/>
        <v/>
      </c>
      <c r="CI20" s="28" t="str">
        <f t="shared" si="69"/>
        <v/>
      </c>
      <c r="CJ20" s="30">
        <f t="shared" si="70"/>
        <v>0</v>
      </c>
      <c r="CK20" s="28" t="str">
        <f t="shared" si="71"/>
        <v/>
      </c>
      <c r="CL20" s="28" t="str">
        <f t="shared" si="72"/>
        <v/>
      </c>
      <c r="CM20" s="28" t="str">
        <f t="shared" si="73"/>
        <v/>
      </c>
      <c r="CN20" s="28" t="str">
        <f t="shared" si="74"/>
        <v/>
      </c>
      <c r="CO20" s="28" t="str">
        <f t="shared" si="75"/>
        <v/>
      </c>
      <c r="CP20" s="28" t="str">
        <f t="shared" si="76"/>
        <v/>
      </c>
      <c r="CQ20" s="28" t="str">
        <f t="shared" si="77"/>
        <v/>
      </c>
      <c r="CR20" s="28" t="str">
        <f t="shared" si="78"/>
        <v/>
      </c>
      <c r="CS20" s="28" t="str">
        <f t="shared" si="79"/>
        <v/>
      </c>
      <c r="CT20" s="31">
        <f t="shared" si="80"/>
        <v>0</v>
      </c>
    </row>
    <row r="21" spans="1:98" ht="18.75" customHeight="1" x14ac:dyDescent="0.15">
      <c r="A21" s="61">
        <v>5</v>
      </c>
      <c r="B21" s="124"/>
      <c r="C21" s="174"/>
      <c r="D21" s="175"/>
      <c r="E21" s="175"/>
      <c r="F21" s="175"/>
      <c r="G21" s="175"/>
      <c r="H21" s="175"/>
      <c r="I21" s="175"/>
      <c r="J21" s="170"/>
      <c r="K21" s="125"/>
      <c r="L21" s="125"/>
      <c r="M21" s="126"/>
      <c r="N21" s="126"/>
      <c r="O21" s="126"/>
      <c r="P21" s="16" t="str">
        <f t="shared" si="81"/>
        <v/>
      </c>
      <c r="Q21" s="50"/>
      <c r="R21" s="95" t="str">
        <f t="shared" si="1"/>
        <v>0000000</v>
      </c>
      <c r="S21" s="83" t="str">
        <f t="shared" si="2"/>
        <v>0</v>
      </c>
      <c r="T21" s="84" t="str">
        <f t="shared" si="3"/>
        <v>0</v>
      </c>
      <c r="U21" s="84" t="str">
        <f t="shared" si="4"/>
        <v>0</v>
      </c>
      <c r="V21" s="84" t="str">
        <f t="shared" si="5"/>
        <v>0</v>
      </c>
      <c r="W21" s="84" t="str">
        <f t="shared" si="6"/>
        <v>0</v>
      </c>
      <c r="X21" s="84" t="str">
        <f t="shared" si="7"/>
        <v>0</v>
      </c>
      <c r="Y21" s="84" t="str">
        <f t="shared" si="8"/>
        <v>0</v>
      </c>
      <c r="Z21" s="85">
        <f t="shared" si="9"/>
        <v>7</v>
      </c>
      <c r="AA21" s="84" t="str">
        <f t="shared" si="10"/>
        <v/>
      </c>
      <c r="AB21" s="84" t="str">
        <f t="shared" si="11"/>
        <v/>
      </c>
      <c r="AC21" s="84" t="str">
        <f t="shared" si="12"/>
        <v/>
      </c>
      <c r="AD21" s="84" t="str">
        <f t="shared" si="13"/>
        <v/>
      </c>
      <c r="AE21" s="84" t="str">
        <f t="shared" si="14"/>
        <v/>
      </c>
      <c r="AF21" s="84" t="str">
        <f t="shared" si="15"/>
        <v/>
      </c>
      <c r="AG21" s="84" t="str">
        <f t="shared" si="16"/>
        <v/>
      </c>
      <c r="AH21" s="86">
        <f t="shared" si="17"/>
        <v>0</v>
      </c>
      <c r="AI21" s="53"/>
      <c r="AJ21" s="34" t="str">
        <f t="shared" si="18"/>
        <v>000000000</v>
      </c>
      <c r="AK21" s="29" t="str">
        <f t="shared" si="19"/>
        <v>0</v>
      </c>
      <c r="AL21" s="28" t="str">
        <f t="shared" si="20"/>
        <v>0</v>
      </c>
      <c r="AM21" s="28" t="str">
        <f t="shared" si="21"/>
        <v>0</v>
      </c>
      <c r="AN21" s="28" t="str">
        <f t="shared" si="22"/>
        <v>0</v>
      </c>
      <c r="AO21" s="28" t="str">
        <f t="shared" si="23"/>
        <v>0</v>
      </c>
      <c r="AP21" s="28" t="str">
        <f t="shared" si="24"/>
        <v>0</v>
      </c>
      <c r="AQ21" s="28" t="str">
        <f t="shared" si="25"/>
        <v>0</v>
      </c>
      <c r="AR21" s="28" t="str">
        <f t="shared" si="26"/>
        <v>0</v>
      </c>
      <c r="AS21" s="28" t="str">
        <f t="shared" si="27"/>
        <v>0</v>
      </c>
      <c r="AT21" s="30">
        <f t="shared" si="28"/>
        <v>9</v>
      </c>
      <c r="AU21" s="28" t="str">
        <f t="shared" si="29"/>
        <v/>
      </c>
      <c r="AV21" s="28" t="str">
        <f t="shared" si="30"/>
        <v/>
      </c>
      <c r="AW21" s="28" t="str">
        <f t="shared" si="31"/>
        <v/>
      </c>
      <c r="AX21" s="28" t="str">
        <f t="shared" si="32"/>
        <v/>
      </c>
      <c r="AY21" s="28" t="str">
        <f t="shared" si="33"/>
        <v/>
      </c>
      <c r="AZ21" s="28" t="str">
        <f t="shared" si="34"/>
        <v/>
      </c>
      <c r="BA21" s="28" t="str">
        <f t="shared" si="35"/>
        <v/>
      </c>
      <c r="BB21" s="28" t="str">
        <f t="shared" si="36"/>
        <v/>
      </c>
      <c r="BC21" s="28" t="str">
        <f t="shared" si="37"/>
        <v/>
      </c>
      <c r="BD21" s="31">
        <f t="shared" si="38"/>
        <v>0</v>
      </c>
      <c r="BE21" s="34" t="str">
        <f t="shared" si="39"/>
        <v>000000000</v>
      </c>
      <c r="BF21" s="29" t="str">
        <f t="shared" si="40"/>
        <v>0</v>
      </c>
      <c r="BG21" s="28" t="str">
        <f t="shared" si="41"/>
        <v>0</v>
      </c>
      <c r="BH21" s="28" t="str">
        <f t="shared" si="42"/>
        <v>0</v>
      </c>
      <c r="BI21" s="28" t="str">
        <f t="shared" si="43"/>
        <v>0</v>
      </c>
      <c r="BJ21" s="28" t="str">
        <f t="shared" si="44"/>
        <v>0</v>
      </c>
      <c r="BK21" s="28" t="str">
        <f t="shared" si="45"/>
        <v>0</v>
      </c>
      <c r="BL21" s="28" t="str">
        <f t="shared" si="46"/>
        <v>0</v>
      </c>
      <c r="BM21" s="28" t="str">
        <f t="shared" si="47"/>
        <v>0</v>
      </c>
      <c r="BN21" s="28" t="str">
        <f t="shared" si="48"/>
        <v>0</v>
      </c>
      <c r="BO21" s="30">
        <f t="shared" si="49"/>
        <v>9</v>
      </c>
      <c r="BP21" s="28" t="str">
        <f t="shared" si="50"/>
        <v/>
      </c>
      <c r="BQ21" s="28" t="str">
        <f t="shared" si="51"/>
        <v/>
      </c>
      <c r="BR21" s="28" t="str">
        <f t="shared" si="52"/>
        <v/>
      </c>
      <c r="BS21" s="28" t="str">
        <f t="shared" si="53"/>
        <v/>
      </c>
      <c r="BT21" s="28" t="str">
        <f t="shared" si="54"/>
        <v/>
      </c>
      <c r="BU21" s="28" t="str">
        <f t="shared" si="55"/>
        <v/>
      </c>
      <c r="BV21" s="28" t="str">
        <f t="shared" si="56"/>
        <v/>
      </c>
      <c r="BW21" s="28" t="str">
        <f t="shared" si="57"/>
        <v/>
      </c>
      <c r="BX21" s="28" t="str">
        <f t="shared" si="58"/>
        <v/>
      </c>
      <c r="BY21" s="31">
        <f t="shared" si="59"/>
        <v>0</v>
      </c>
      <c r="BZ21" s="34" t="str">
        <f t="shared" si="60"/>
        <v/>
      </c>
      <c r="CA21" s="29" t="str">
        <f t="shared" si="61"/>
        <v/>
      </c>
      <c r="CB21" s="28" t="str">
        <f t="shared" si="62"/>
        <v/>
      </c>
      <c r="CC21" s="28" t="str">
        <f t="shared" si="63"/>
        <v/>
      </c>
      <c r="CD21" s="28" t="str">
        <f t="shared" si="64"/>
        <v/>
      </c>
      <c r="CE21" s="28" t="str">
        <f t="shared" si="65"/>
        <v/>
      </c>
      <c r="CF21" s="28" t="str">
        <f t="shared" si="66"/>
        <v/>
      </c>
      <c r="CG21" s="28" t="str">
        <f t="shared" si="67"/>
        <v/>
      </c>
      <c r="CH21" s="28" t="str">
        <f t="shared" si="68"/>
        <v/>
      </c>
      <c r="CI21" s="28" t="str">
        <f t="shared" si="69"/>
        <v/>
      </c>
      <c r="CJ21" s="30">
        <f t="shared" si="70"/>
        <v>0</v>
      </c>
      <c r="CK21" s="28" t="str">
        <f t="shared" si="71"/>
        <v/>
      </c>
      <c r="CL21" s="28" t="str">
        <f t="shared" si="72"/>
        <v/>
      </c>
      <c r="CM21" s="28" t="str">
        <f t="shared" si="73"/>
        <v/>
      </c>
      <c r="CN21" s="28" t="str">
        <f t="shared" si="74"/>
        <v/>
      </c>
      <c r="CO21" s="28" t="str">
        <f t="shared" si="75"/>
        <v/>
      </c>
      <c r="CP21" s="28" t="str">
        <f t="shared" si="76"/>
        <v/>
      </c>
      <c r="CQ21" s="28" t="str">
        <f t="shared" si="77"/>
        <v/>
      </c>
      <c r="CR21" s="28" t="str">
        <f t="shared" si="78"/>
        <v/>
      </c>
      <c r="CS21" s="28" t="str">
        <f t="shared" si="79"/>
        <v/>
      </c>
      <c r="CT21" s="31">
        <f t="shared" si="80"/>
        <v>0</v>
      </c>
    </row>
    <row r="22" spans="1:98" ht="18.75" customHeight="1" x14ac:dyDescent="0.15">
      <c r="A22" s="61">
        <v>6</v>
      </c>
      <c r="B22" s="124"/>
      <c r="C22" s="176"/>
      <c r="D22" s="177"/>
      <c r="E22" s="177"/>
      <c r="F22" s="177"/>
      <c r="G22" s="177"/>
      <c r="H22" s="177"/>
      <c r="I22" s="177"/>
      <c r="J22" s="170"/>
      <c r="K22" s="125"/>
      <c r="L22" s="125"/>
      <c r="M22" s="126"/>
      <c r="N22" s="126"/>
      <c r="O22" s="126"/>
      <c r="P22" s="16" t="str">
        <f t="shared" si="81"/>
        <v/>
      </c>
      <c r="Q22" s="50"/>
      <c r="R22" s="95" t="str">
        <f t="shared" si="1"/>
        <v>0000000</v>
      </c>
      <c r="S22" s="83" t="str">
        <f t="shared" si="2"/>
        <v>0</v>
      </c>
      <c r="T22" s="84" t="str">
        <f t="shared" si="3"/>
        <v>0</v>
      </c>
      <c r="U22" s="84" t="str">
        <f t="shared" si="4"/>
        <v>0</v>
      </c>
      <c r="V22" s="84" t="str">
        <f t="shared" si="5"/>
        <v>0</v>
      </c>
      <c r="W22" s="84" t="str">
        <f t="shared" si="6"/>
        <v>0</v>
      </c>
      <c r="X22" s="84" t="str">
        <f t="shared" si="7"/>
        <v>0</v>
      </c>
      <c r="Y22" s="84" t="str">
        <f t="shared" si="8"/>
        <v>0</v>
      </c>
      <c r="Z22" s="85">
        <f t="shared" si="9"/>
        <v>7</v>
      </c>
      <c r="AA22" s="84" t="str">
        <f t="shared" si="10"/>
        <v/>
      </c>
      <c r="AB22" s="84" t="str">
        <f t="shared" si="11"/>
        <v/>
      </c>
      <c r="AC22" s="84" t="str">
        <f t="shared" si="12"/>
        <v/>
      </c>
      <c r="AD22" s="84" t="str">
        <f t="shared" si="13"/>
        <v/>
      </c>
      <c r="AE22" s="84" t="str">
        <f t="shared" si="14"/>
        <v/>
      </c>
      <c r="AF22" s="84" t="str">
        <f t="shared" si="15"/>
        <v/>
      </c>
      <c r="AG22" s="84" t="str">
        <f t="shared" si="16"/>
        <v/>
      </c>
      <c r="AH22" s="86">
        <f t="shared" si="17"/>
        <v>0</v>
      </c>
      <c r="AI22" s="53"/>
      <c r="AJ22" s="34" t="str">
        <f t="shared" si="18"/>
        <v>000000000</v>
      </c>
      <c r="AK22" s="29" t="str">
        <f t="shared" si="19"/>
        <v>0</v>
      </c>
      <c r="AL22" s="28" t="str">
        <f t="shared" si="20"/>
        <v>0</v>
      </c>
      <c r="AM22" s="28" t="str">
        <f t="shared" si="21"/>
        <v>0</v>
      </c>
      <c r="AN22" s="28" t="str">
        <f t="shared" si="22"/>
        <v>0</v>
      </c>
      <c r="AO22" s="28" t="str">
        <f t="shared" si="23"/>
        <v>0</v>
      </c>
      <c r="AP22" s="28" t="str">
        <f t="shared" si="24"/>
        <v>0</v>
      </c>
      <c r="AQ22" s="28" t="str">
        <f t="shared" si="25"/>
        <v>0</v>
      </c>
      <c r="AR22" s="28" t="str">
        <f t="shared" si="26"/>
        <v>0</v>
      </c>
      <c r="AS22" s="28" t="str">
        <f t="shared" si="27"/>
        <v>0</v>
      </c>
      <c r="AT22" s="30">
        <f t="shared" si="28"/>
        <v>9</v>
      </c>
      <c r="AU22" s="28" t="str">
        <f t="shared" si="29"/>
        <v/>
      </c>
      <c r="AV22" s="28" t="str">
        <f t="shared" si="30"/>
        <v/>
      </c>
      <c r="AW22" s="28" t="str">
        <f t="shared" si="31"/>
        <v/>
      </c>
      <c r="AX22" s="28" t="str">
        <f t="shared" si="32"/>
        <v/>
      </c>
      <c r="AY22" s="28" t="str">
        <f t="shared" si="33"/>
        <v/>
      </c>
      <c r="AZ22" s="28" t="str">
        <f t="shared" si="34"/>
        <v/>
      </c>
      <c r="BA22" s="28" t="str">
        <f t="shared" si="35"/>
        <v/>
      </c>
      <c r="BB22" s="28" t="str">
        <f t="shared" si="36"/>
        <v/>
      </c>
      <c r="BC22" s="28" t="str">
        <f t="shared" si="37"/>
        <v/>
      </c>
      <c r="BD22" s="31">
        <f t="shared" si="38"/>
        <v>0</v>
      </c>
      <c r="BE22" s="34" t="str">
        <f t="shared" si="39"/>
        <v>000000000</v>
      </c>
      <c r="BF22" s="29" t="str">
        <f t="shared" si="40"/>
        <v>0</v>
      </c>
      <c r="BG22" s="28" t="str">
        <f t="shared" si="41"/>
        <v>0</v>
      </c>
      <c r="BH22" s="28" t="str">
        <f t="shared" si="42"/>
        <v>0</v>
      </c>
      <c r="BI22" s="28" t="str">
        <f t="shared" si="43"/>
        <v>0</v>
      </c>
      <c r="BJ22" s="28" t="str">
        <f t="shared" si="44"/>
        <v>0</v>
      </c>
      <c r="BK22" s="28" t="str">
        <f t="shared" si="45"/>
        <v>0</v>
      </c>
      <c r="BL22" s="28" t="str">
        <f t="shared" si="46"/>
        <v>0</v>
      </c>
      <c r="BM22" s="28" t="str">
        <f t="shared" si="47"/>
        <v>0</v>
      </c>
      <c r="BN22" s="28" t="str">
        <f t="shared" si="48"/>
        <v>0</v>
      </c>
      <c r="BO22" s="30">
        <f t="shared" si="49"/>
        <v>9</v>
      </c>
      <c r="BP22" s="28" t="str">
        <f t="shared" si="50"/>
        <v/>
      </c>
      <c r="BQ22" s="28" t="str">
        <f t="shared" si="51"/>
        <v/>
      </c>
      <c r="BR22" s="28" t="str">
        <f t="shared" si="52"/>
        <v/>
      </c>
      <c r="BS22" s="28" t="str">
        <f t="shared" si="53"/>
        <v/>
      </c>
      <c r="BT22" s="28" t="str">
        <f t="shared" si="54"/>
        <v/>
      </c>
      <c r="BU22" s="28" t="str">
        <f t="shared" si="55"/>
        <v/>
      </c>
      <c r="BV22" s="28" t="str">
        <f t="shared" si="56"/>
        <v/>
      </c>
      <c r="BW22" s="28" t="str">
        <f t="shared" si="57"/>
        <v/>
      </c>
      <c r="BX22" s="28" t="str">
        <f t="shared" si="58"/>
        <v/>
      </c>
      <c r="BY22" s="31">
        <f t="shared" si="59"/>
        <v>0</v>
      </c>
      <c r="BZ22" s="34" t="str">
        <f t="shared" si="60"/>
        <v/>
      </c>
      <c r="CA22" s="29" t="str">
        <f t="shared" si="61"/>
        <v/>
      </c>
      <c r="CB22" s="28" t="str">
        <f t="shared" si="62"/>
        <v/>
      </c>
      <c r="CC22" s="28" t="str">
        <f t="shared" si="63"/>
        <v/>
      </c>
      <c r="CD22" s="28" t="str">
        <f t="shared" si="64"/>
        <v/>
      </c>
      <c r="CE22" s="28" t="str">
        <f t="shared" si="65"/>
        <v/>
      </c>
      <c r="CF22" s="28" t="str">
        <f t="shared" si="66"/>
        <v/>
      </c>
      <c r="CG22" s="28" t="str">
        <f t="shared" si="67"/>
        <v/>
      </c>
      <c r="CH22" s="28" t="str">
        <f t="shared" si="68"/>
        <v/>
      </c>
      <c r="CI22" s="28" t="str">
        <f t="shared" si="69"/>
        <v/>
      </c>
      <c r="CJ22" s="30">
        <f t="shared" si="70"/>
        <v>0</v>
      </c>
      <c r="CK22" s="28" t="str">
        <f t="shared" si="71"/>
        <v/>
      </c>
      <c r="CL22" s="28" t="str">
        <f t="shared" si="72"/>
        <v/>
      </c>
      <c r="CM22" s="28" t="str">
        <f t="shared" si="73"/>
        <v/>
      </c>
      <c r="CN22" s="28" t="str">
        <f t="shared" si="74"/>
        <v/>
      </c>
      <c r="CO22" s="28" t="str">
        <f t="shared" si="75"/>
        <v/>
      </c>
      <c r="CP22" s="28" t="str">
        <f t="shared" si="76"/>
        <v/>
      </c>
      <c r="CQ22" s="28" t="str">
        <f t="shared" si="77"/>
        <v/>
      </c>
      <c r="CR22" s="28" t="str">
        <f t="shared" si="78"/>
        <v/>
      </c>
      <c r="CS22" s="28" t="str">
        <f t="shared" si="79"/>
        <v/>
      </c>
      <c r="CT22" s="31">
        <f t="shared" si="80"/>
        <v>0</v>
      </c>
    </row>
    <row r="23" spans="1:98" ht="18.75" customHeight="1" x14ac:dyDescent="0.15">
      <c r="A23" s="61">
        <v>7</v>
      </c>
      <c r="B23" s="124"/>
      <c r="C23" s="174"/>
      <c r="D23" s="175"/>
      <c r="E23" s="175"/>
      <c r="F23" s="175"/>
      <c r="G23" s="175"/>
      <c r="H23" s="175"/>
      <c r="I23" s="175"/>
      <c r="J23" s="170"/>
      <c r="K23" s="125"/>
      <c r="L23" s="125"/>
      <c r="M23" s="126"/>
      <c r="N23" s="126"/>
      <c r="O23" s="126"/>
      <c r="P23" s="16" t="str">
        <f t="shared" si="81"/>
        <v/>
      </c>
      <c r="Q23" s="50"/>
      <c r="R23" s="95" t="str">
        <f t="shared" si="1"/>
        <v>0000000</v>
      </c>
      <c r="S23" s="83" t="str">
        <f t="shared" si="2"/>
        <v>0</v>
      </c>
      <c r="T23" s="84" t="str">
        <f t="shared" si="3"/>
        <v>0</v>
      </c>
      <c r="U23" s="84" t="str">
        <f t="shared" si="4"/>
        <v>0</v>
      </c>
      <c r="V23" s="84" t="str">
        <f t="shared" si="5"/>
        <v>0</v>
      </c>
      <c r="W23" s="84" t="str">
        <f t="shared" si="6"/>
        <v>0</v>
      </c>
      <c r="X23" s="84" t="str">
        <f t="shared" si="7"/>
        <v>0</v>
      </c>
      <c r="Y23" s="84" t="str">
        <f t="shared" si="8"/>
        <v>0</v>
      </c>
      <c r="Z23" s="85">
        <f t="shared" si="9"/>
        <v>7</v>
      </c>
      <c r="AA23" s="84" t="str">
        <f t="shared" si="10"/>
        <v/>
      </c>
      <c r="AB23" s="84" t="str">
        <f t="shared" si="11"/>
        <v/>
      </c>
      <c r="AC23" s="84" t="str">
        <f t="shared" si="12"/>
        <v/>
      </c>
      <c r="AD23" s="84" t="str">
        <f t="shared" si="13"/>
        <v/>
      </c>
      <c r="AE23" s="84" t="str">
        <f t="shared" si="14"/>
        <v/>
      </c>
      <c r="AF23" s="84" t="str">
        <f t="shared" si="15"/>
        <v/>
      </c>
      <c r="AG23" s="84" t="str">
        <f t="shared" si="16"/>
        <v/>
      </c>
      <c r="AH23" s="86">
        <f t="shared" si="17"/>
        <v>0</v>
      </c>
      <c r="AI23" s="53"/>
      <c r="AJ23" s="34" t="str">
        <f t="shared" si="18"/>
        <v>000000000</v>
      </c>
      <c r="AK23" s="29" t="str">
        <f t="shared" si="19"/>
        <v>0</v>
      </c>
      <c r="AL23" s="28" t="str">
        <f t="shared" si="20"/>
        <v>0</v>
      </c>
      <c r="AM23" s="28" t="str">
        <f t="shared" si="21"/>
        <v>0</v>
      </c>
      <c r="AN23" s="28" t="str">
        <f t="shared" si="22"/>
        <v>0</v>
      </c>
      <c r="AO23" s="28" t="str">
        <f t="shared" si="23"/>
        <v>0</v>
      </c>
      <c r="AP23" s="28" t="str">
        <f t="shared" si="24"/>
        <v>0</v>
      </c>
      <c r="AQ23" s="28" t="str">
        <f t="shared" si="25"/>
        <v>0</v>
      </c>
      <c r="AR23" s="28" t="str">
        <f t="shared" si="26"/>
        <v>0</v>
      </c>
      <c r="AS23" s="28" t="str">
        <f t="shared" si="27"/>
        <v>0</v>
      </c>
      <c r="AT23" s="30">
        <f t="shared" si="28"/>
        <v>9</v>
      </c>
      <c r="AU23" s="28" t="str">
        <f t="shared" si="29"/>
        <v/>
      </c>
      <c r="AV23" s="28" t="str">
        <f t="shared" si="30"/>
        <v/>
      </c>
      <c r="AW23" s="28" t="str">
        <f t="shared" si="31"/>
        <v/>
      </c>
      <c r="AX23" s="28" t="str">
        <f t="shared" si="32"/>
        <v/>
      </c>
      <c r="AY23" s="28" t="str">
        <f t="shared" si="33"/>
        <v/>
      </c>
      <c r="AZ23" s="28" t="str">
        <f t="shared" si="34"/>
        <v/>
      </c>
      <c r="BA23" s="28" t="str">
        <f t="shared" si="35"/>
        <v/>
      </c>
      <c r="BB23" s="28" t="str">
        <f t="shared" si="36"/>
        <v/>
      </c>
      <c r="BC23" s="28" t="str">
        <f t="shared" si="37"/>
        <v/>
      </c>
      <c r="BD23" s="31">
        <f t="shared" si="38"/>
        <v>0</v>
      </c>
      <c r="BE23" s="34" t="str">
        <f t="shared" si="39"/>
        <v>000000000</v>
      </c>
      <c r="BF23" s="29" t="str">
        <f t="shared" si="40"/>
        <v>0</v>
      </c>
      <c r="BG23" s="28" t="str">
        <f t="shared" si="41"/>
        <v>0</v>
      </c>
      <c r="BH23" s="28" t="str">
        <f t="shared" si="42"/>
        <v>0</v>
      </c>
      <c r="BI23" s="28" t="str">
        <f t="shared" si="43"/>
        <v>0</v>
      </c>
      <c r="BJ23" s="28" t="str">
        <f t="shared" si="44"/>
        <v>0</v>
      </c>
      <c r="BK23" s="28" t="str">
        <f t="shared" si="45"/>
        <v>0</v>
      </c>
      <c r="BL23" s="28" t="str">
        <f t="shared" si="46"/>
        <v>0</v>
      </c>
      <c r="BM23" s="28" t="str">
        <f t="shared" si="47"/>
        <v>0</v>
      </c>
      <c r="BN23" s="28" t="str">
        <f t="shared" si="48"/>
        <v>0</v>
      </c>
      <c r="BO23" s="30">
        <f t="shared" si="49"/>
        <v>9</v>
      </c>
      <c r="BP23" s="28" t="str">
        <f t="shared" si="50"/>
        <v/>
      </c>
      <c r="BQ23" s="28" t="str">
        <f t="shared" si="51"/>
        <v/>
      </c>
      <c r="BR23" s="28" t="str">
        <f t="shared" si="52"/>
        <v/>
      </c>
      <c r="BS23" s="28" t="str">
        <f t="shared" si="53"/>
        <v/>
      </c>
      <c r="BT23" s="28" t="str">
        <f t="shared" si="54"/>
        <v/>
      </c>
      <c r="BU23" s="28" t="str">
        <f t="shared" si="55"/>
        <v/>
      </c>
      <c r="BV23" s="28" t="str">
        <f t="shared" si="56"/>
        <v/>
      </c>
      <c r="BW23" s="28" t="str">
        <f t="shared" si="57"/>
        <v/>
      </c>
      <c r="BX23" s="28" t="str">
        <f t="shared" si="58"/>
        <v/>
      </c>
      <c r="BY23" s="31">
        <f t="shared" si="59"/>
        <v>0</v>
      </c>
      <c r="BZ23" s="34" t="str">
        <f t="shared" si="60"/>
        <v/>
      </c>
      <c r="CA23" s="29" t="str">
        <f t="shared" si="61"/>
        <v/>
      </c>
      <c r="CB23" s="28" t="str">
        <f t="shared" si="62"/>
        <v/>
      </c>
      <c r="CC23" s="28" t="str">
        <f t="shared" si="63"/>
        <v/>
      </c>
      <c r="CD23" s="28" t="str">
        <f t="shared" si="64"/>
        <v/>
      </c>
      <c r="CE23" s="28" t="str">
        <f t="shared" si="65"/>
        <v/>
      </c>
      <c r="CF23" s="28" t="str">
        <f t="shared" si="66"/>
        <v/>
      </c>
      <c r="CG23" s="28" t="str">
        <f t="shared" si="67"/>
        <v/>
      </c>
      <c r="CH23" s="28" t="str">
        <f t="shared" si="68"/>
        <v/>
      </c>
      <c r="CI23" s="28" t="str">
        <f t="shared" si="69"/>
        <v/>
      </c>
      <c r="CJ23" s="30">
        <f t="shared" si="70"/>
        <v>0</v>
      </c>
      <c r="CK23" s="28" t="str">
        <f t="shared" si="71"/>
        <v/>
      </c>
      <c r="CL23" s="28" t="str">
        <f t="shared" si="72"/>
        <v/>
      </c>
      <c r="CM23" s="28" t="str">
        <f t="shared" si="73"/>
        <v/>
      </c>
      <c r="CN23" s="28" t="str">
        <f t="shared" si="74"/>
        <v/>
      </c>
      <c r="CO23" s="28" t="str">
        <f t="shared" si="75"/>
        <v/>
      </c>
      <c r="CP23" s="28" t="str">
        <f t="shared" si="76"/>
        <v/>
      </c>
      <c r="CQ23" s="28" t="str">
        <f t="shared" si="77"/>
        <v/>
      </c>
      <c r="CR23" s="28" t="str">
        <f t="shared" si="78"/>
        <v/>
      </c>
      <c r="CS23" s="28" t="str">
        <f t="shared" si="79"/>
        <v/>
      </c>
      <c r="CT23" s="31">
        <f t="shared" si="80"/>
        <v>0</v>
      </c>
    </row>
    <row r="24" spans="1:98" ht="18.75" customHeight="1" x14ac:dyDescent="0.15">
      <c r="A24" s="61">
        <v>8</v>
      </c>
      <c r="B24" s="124"/>
      <c r="C24" s="174"/>
      <c r="D24" s="175"/>
      <c r="E24" s="175"/>
      <c r="F24" s="175"/>
      <c r="G24" s="175"/>
      <c r="H24" s="175"/>
      <c r="I24" s="175"/>
      <c r="J24" s="170"/>
      <c r="K24" s="125"/>
      <c r="L24" s="125"/>
      <c r="M24" s="126"/>
      <c r="N24" s="126"/>
      <c r="O24" s="126"/>
      <c r="P24" s="16" t="str">
        <f t="shared" si="81"/>
        <v/>
      </c>
      <c r="Q24" s="50"/>
      <c r="R24" s="95" t="str">
        <f t="shared" si="1"/>
        <v>0000000</v>
      </c>
      <c r="S24" s="83" t="str">
        <f t="shared" si="2"/>
        <v>0</v>
      </c>
      <c r="T24" s="84" t="str">
        <f t="shared" si="3"/>
        <v>0</v>
      </c>
      <c r="U24" s="84" t="str">
        <f t="shared" si="4"/>
        <v>0</v>
      </c>
      <c r="V24" s="84" t="str">
        <f t="shared" si="5"/>
        <v>0</v>
      </c>
      <c r="W24" s="84" t="str">
        <f t="shared" si="6"/>
        <v>0</v>
      </c>
      <c r="X24" s="84" t="str">
        <f t="shared" si="7"/>
        <v>0</v>
      </c>
      <c r="Y24" s="84" t="str">
        <f t="shared" si="8"/>
        <v>0</v>
      </c>
      <c r="Z24" s="85">
        <f t="shared" si="9"/>
        <v>7</v>
      </c>
      <c r="AA24" s="84" t="str">
        <f t="shared" si="10"/>
        <v/>
      </c>
      <c r="AB24" s="84" t="str">
        <f t="shared" si="11"/>
        <v/>
      </c>
      <c r="AC24" s="84" t="str">
        <f t="shared" si="12"/>
        <v/>
      </c>
      <c r="AD24" s="84" t="str">
        <f t="shared" si="13"/>
        <v/>
      </c>
      <c r="AE24" s="84" t="str">
        <f t="shared" si="14"/>
        <v/>
      </c>
      <c r="AF24" s="84" t="str">
        <f t="shared" si="15"/>
        <v/>
      </c>
      <c r="AG24" s="84" t="str">
        <f t="shared" si="16"/>
        <v/>
      </c>
      <c r="AH24" s="86">
        <f t="shared" si="17"/>
        <v>0</v>
      </c>
      <c r="AI24" s="53"/>
      <c r="AJ24" s="34" t="str">
        <f t="shared" si="18"/>
        <v>000000000</v>
      </c>
      <c r="AK24" s="29" t="str">
        <f t="shared" si="19"/>
        <v>0</v>
      </c>
      <c r="AL24" s="28" t="str">
        <f t="shared" si="20"/>
        <v>0</v>
      </c>
      <c r="AM24" s="28" t="str">
        <f t="shared" si="21"/>
        <v>0</v>
      </c>
      <c r="AN24" s="28" t="str">
        <f t="shared" si="22"/>
        <v>0</v>
      </c>
      <c r="AO24" s="28" t="str">
        <f t="shared" si="23"/>
        <v>0</v>
      </c>
      <c r="AP24" s="28" t="str">
        <f t="shared" si="24"/>
        <v>0</v>
      </c>
      <c r="AQ24" s="28" t="str">
        <f t="shared" si="25"/>
        <v>0</v>
      </c>
      <c r="AR24" s="28" t="str">
        <f t="shared" si="26"/>
        <v>0</v>
      </c>
      <c r="AS24" s="28" t="str">
        <f t="shared" si="27"/>
        <v>0</v>
      </c>
      <c r="AT24" s="30">
        <f t="shared" si="28"/>
        <v>9</v>
      </c>
      <c r="AU24" s="28" t="str">
        <f t="shared" si="29"/>
        <v/>
      </c>
      <c r="AV24" s="28" t="str">
        <f t="shared" si="30"/>
        <v/>
      </c>
      <c r="AW24" s="28" t="str">
        <f t="shared" si="31"/>
        <v/>
      </c>
      <c r="AX24" s="28" t="str">
        <f t="shared" si="32"/>
        <v/>
      </c>
      <c r="AY24" s="28" t="str">
        <f t="shared" si="33"/>
        <v/>
      </c>
      <c r="AZ24" s="28" t="str">
        <f t="shared" si="34"/>
        <v/>
      </c>
      <c r="BA24" s="28" t="str">
        <f t="shared" si="35"/>
        <v/>
      </c>
      <c r="BB24" s="28" t="str">
        <f t="shared" si="36"/>
        <v/>
      </c>
      <c r="BC24" s="28" t="str">
        <f t="shared" si="37"/>
        <v/>
      </c>
      <c r="BD24" s="31">
        <f t="shared" si="38"/>
        <v>0</v>
      </c>
      <c r="BE24" s="34" t="str">
        <f t="shared" si="39"/>
        <v>000000000</v>
      </c>
      <c r="BF24" s="29" t="str">
        <f t="shared" si="40"/>
        <v>0</v>
      </c>
      <c r="BG24" s="28" t="str">
        <f t="shared" si="41"/>
        <v>0</v>
      </c>
      <c r="BH24" s="28" t="str">
        <f t="shared" si="42"/>
        <v>0</v>
      </c>
      <c r="BI24" s="28" t="str">
        <f t="shared" si="43"/>
        <v>0</v>
      </c>
      <c r="BJ24" s="28" t="str">
        <f t="shared" si="44"/>
        <v>0</v>
      </c>
      <c r="BK24" s="28" t="str">
        <f t="shared" si="45"/>
        <v>0</v>
      </c>
      <c r="BL24" s="28" t="str">
        <f t="shared" si="46"/>
        <v>0</v>
      </c>
      <c r="BM24" s="28" t="str">
        <f t="shared" si="47"/>
        <v>0</v>
      </c>
      <c r="BN24" s="28" t="str">
        <f t="shared" si="48"/>
        <v>0</v>
      </c>
      <c r="BO24" s="30">
        <f t="shared" si="49"/>
        <v>9</v>
      </c>
      <c r="BP24" s="28" t="str">
        <f t="shared" si="50"/>
        <v/>
      </c>
      <c r="BQ24" s="28" t="str">
        <f t="shared" si="51"/>
        <v/>
      </c>
      <c r="BR24" s="28" t="str">
        <f t="shared" si="52"/>
        <v/>
      </c>
      <c r="BS24" s="28" t="str">
        <f t="shared" si="53"/>
        <v/>
      </c>
      <c r="BT24" s="28" t="str">
        <f t="shared" si="54"/>
        <v/>
      </c>
      <c r="BU24" s="28" t="str">
        <f t="shared" si="55"/>
        <v/>
      </c>
      <c r="BV24" s="28" t="str">
        <f t="shared" si="56"/>
        <v/>
      </c>
      <c r="BW24" s="28" t="str">
        <f t="shared" si="57"/>
        <v/>
      </c>
      <c r="BX24" s="28" t="str">
        <f t="shared" si="58"/>
        <v/>
      </c>
      <c r="BY24" s="31">
        <f t="shared" si="59"/>
        <v>0</v>
      </c>
      <c r="BZ24" s="34" t="str">
        <f t="shared" si="60"/>
        <v/>
      </c>
      <c r="CA24" s="29" t="str">
        <f t="shared" si="61"/>
        <v/>
      </c>
      <c r="CB24" s="28" t="str">
        <f t="shared" si="62"/>
        <v/>
      </c>
      <c r="CC24" s="28" t="str">
        <f t="shared" si="63"/>
        <v/>
      </c>
      <c r="CD24" s="28" t="str">
        <f t="shared" si="64"/>
        <v/>
      </c>
      <c r="CE24" s="28" t="str">
        <f t="shared" si="65"/>
        <v/>
      </c>
      <c r="CF24" s="28" t="str">
        <f t="shared" si="66"/>
        <v/>
      </c>
      <c r="CG24" s="28" t="str">
        <f t="shared" si="67"/>
        <v/>
      </c>
      <c r="CH24" s="28" t="str">
        <f t="shared" si="68"/>
        <v/>
      </c>
      <c r="CI24" s="28" t="str">
        <f t="shared" si="69"/>
        <v/>
      </c>
      <c r="CJ24" s="30">
        <f t="shared" si="70"/>
        <v>0</v>
      </c>
      <c r="CK24" s="28" t="str">
        <f t="shared" si="71"/>
        <v/>
      </c>
      <c r="CL24" s="28" t="str">
        <f t="shared" si="72"/>
        <v/>
      </c>
      <c r="CM24" s="28" t="str">
        <f t="shared" si="73"/>
        <v/>
      </c>
      <c r="CN24" s="28" t="str">
        <f t="shared" si="74"/>
        <v/>
      </c>
      <c r="CO24" s="28" t="str">
        <f t="shared" si="75"/>
        <v/>
      </c>
      <c r="CP24" s="28" t="str">
        <f t="shared" si="76"/>
        <v/>
      </c>
      <c r="CQ24" s="28" t="str">
        <f t="shared" si="77"/>
        <v/>
      </c>
      <c r="CR24" s="28" t="str">
        <f t="shared" si="78"/>
        <v/>
      </c>
      <c r="CS24" s="28" t="str">
        <f t="shared" si="79"/>
        <v/>
      </c>
      <c r="CT24" s="31">
        <f t="shared" si="80"/>
        <v>0</v>
      </c>
    </row>
    <row r="25" spans="1:98" ht="18.75" customHeight="1" x14ac:dyDescent="0.15">
      <c r="A25" s="61">
        <v>9</v>
      </c>
      <c r="B25" s="124"/>
      <c r="C25" s="174"/>
      <c r="D25" s="175"/>
      <c r="E25" s="175"/>
      <c r="F25" s="175"/>
      <c r="G25" s="175"/>
      <c r="H25" s="175"/>
      <c r="I25" s="175"/>
      <c r="J25" s="170"/>
      <c r="K25" s="125"/>
      <c r="L25" s="125"/>
      <c r="M25" s="126"/>
      <c r="N25" s="126"/>
      <c r="O25" s="126"/>
      <c r="P25" s="16" t="str">
        <f t="shared" si="81"/>
        <v/>
      </c>
      <c r="Q25" s="50"/>
      <c r="R25" s="95" t="str">
        <f t="shared" si="1"/>
        <v>0000000</v>
      </c>
      <c r="S25" s="83" t="str">
        <f t="shared" si="2"/>
        <v>0</v>
      </c>
      <c r="T25" s="84" t="str">
        <f t="shared" si="3"/>
        <v>0</v>
      </c>
      <c r="U25" s="84" t="str">
        <f t="shared" si="4"/>
        <v>0</v>
      </c>
      <c r="V25" s="84" t="str">
        <f t="shared" si="5"/>
        <v>0</v>
      </c>
      <c r="W25" s="84" t="str">
        <f t="shared" si="6"/>
        <v>0</v>
      </c>
      <c r="X25" s="84" t="str">
        <f t="shared" si="7"/>
        <v>0</v>
      </c>
      <c r="Y25" s="84" t="str">
        <f t="shared" si="8"/>
        <v>0</v>
      </c>
      <c r="Z25" s="85">
        <f t="shared" si="9"/>
        <v>7</v>
      </c>
      <c r="AA25" s="84" t="str">
        <f t="shared" si="10"/>
        <v/>
      </c>
      <c r="AB25" s="84" t="str">
        <f t="shared" si="11"/>
        <v/>
      </c>
      <c r="AC25" s="84" t="str">
        <f t="shared" si="12"/>
        <v/>
      </c>
      <c r="AD25" s="84" t="str">
        <f t="shared" si="13"/>
        <v/>
      </c>
      <c r="AE25" s="84" t="str">
        <f t="shared" si="14"/>
        <v/>
      </c>
      <c r="AF25" s="84" t="str">
        <f t="shared" si="15"/>
        <v/>
      </c>
      <c r="AG25" s="84" t="str">
        <f t="shared" si="16"/>
        <v/>
      </c>
      <c r="AH25" s="86">
        <f t="shared" si="17"/>
        <v>0</v>
      </c>
      <c r="AI25" s="53"/>
      <c r="AJ25" s="34" t="str">
        <f t="shared" si="18"/>
        <v>000000000</v>
      </c>
      <c r="AK25" s="29" t="str">
        <f t="shared" si="19"/>
        <v>0</v>
      </c>
      <c r="AL25" s="28" t="str">
        <f t="shared" si="20"/>
        <v>0</v>
      </c>
      <c r="AM25" s="28" t="str">
        <f t="shared" si="21"/>
        <v>0</v>
      </c>
      <c r="AN25" s="28" t="str">
        <f t="shared" si="22"/>
        <v>0</v>
      </c>
      <c r="AO25" s="28" t="str">
        <f t="shared" si="23"/>
        <v>0</v>
      </c>
      <c r="AP25" s="28" t="str">
        <f t="shared" si="24"/>
        <v>0</v>
      </c>
      <c r="AQ25" s="28" t="str">
        <f t="shared" si="25"/>
        <v>0</v>
      </c>
      <c r="AR25" s="28" t="str">
        <f t="shared" si="26"/>
        <v>0</v>
      </c>
      <c r="AS25" s="28" t="str">
        <f t="shared" si="27"/>
        <v>0</v>
      </c>
      <c r="AT25" s="30">
        <f t="shared" si="28"/>
        <v>9</v>
      </c>
      <c r="AU25" s="28" t="str">
        <f t="shared" si="29"/>
        <v/>
      </c>
      <c r="AV25" s="28" t="str">
        <f t="shared" si="30"/>
        <v/>
      </c>
      <c r="AW25" s="28" t="str">
        <f t="shared" si="31"/>
        <v/>
      </c>
      <c r="AX25" s="28" t="str">
        <f t="shared" si="32"/>
        <v/>
      </c>
      <c r="AY25" s="28" t="str">
        <f t="shared" si="33"/>
        <v/>
      </c>
      <c r="AZ25" s="28" t="str">
        <f t="shared" si="34"/>
        <v/>
      </c>
      <c r="BA25" s="28" t="str">
        <f t="shared" si="35"/>
        <v/>
      </c>
      <c r="BB25" s="28" t="str">
        <f t="shared" si="36"/>
        <v/>
      </c>
      <c r="BC25" s="28" t="str">
        <f t="shared" si="37"/>
        <v/>
      </c>
      <c r="BD25" s="31">
        <f t="shared" si="38"/>
        <v>0</v>
      </c>
      <c r="BE25" s="34" t="str">
        <f t="shared" si="39"/>
        <v>000000000</v>
      </c>
      <c r="BF25" s="29" t="str">
        <f t="shared" si="40"/>
        <v>0</v>
      </c>
      <c r="BG25" s="28" t="str">
        <f t="shared" si="41"/>
        <v>0</v>
      </c>
      <c r="BH25" s="28" t="str">
        <f t="shared" si="42"/>
        <v>0</v>
      </c>
      <c r="BI25" s="28" t="str">
        <f t="shared" si="43"/>
        <v>0</v>
      </c>
      <c r="BJ25" s="28" t="str">
        <f t="shared" si="44"/>
        <v>0</v>
      </c>
      <c r="BK25" s="28" t="str">
        <f t="shared" si="45"/>
        <v>0</v>
      </c>
      <c r="BL25" s="28" t="str">
        <f t="shared" si="46"/>
        <v>0</v>
      </c>
      <c r="BM25" s="28" t="str">
        <f t="shared" si="47"/>
        <v>0</v>
      </c>
      <c r="BN25" s="28" t="str">
        <f t="shared" si="48"/>
        <v>0</v>
      </c>
      <c r="BO25" s="30">
        <f t="shared" si="49"/>
        <v>9</v>
      </c>
      <c r="BP25" s="28" t="str">
        <f t="shared" si="50"/>
        <v/>
      </c>
      <c r="BQ25" s="28" t="str">
        <f t="shared" si="51"/>
        <v/>
      </c>
      <c r="BR25" s="28" t="str">
        <f t="shared" si="52"/>
        <v/>
      </c>
      <c r="BS25" s="28" t="str">
        <f t="shared" si="53"/>
        <v/>
      </c>
      <c r="BT25" s="28" t="str">
        <f t="shared" si="54"/>
        <v/>
      </c>
      <c r="BU25" s="28" t="str">
        <f t="shared" si="55"/>
        <v/>
      </c>
      <c r="BV25" s="28" t="str">
        <f t="shared" si="56"/>
        <v/>
      </c>
      <c r="BW25" s="28" t="str">
        <f t="shared" si="57"/>
        <v/>
      </c>
      <c r="BX25" s="28" t="str">
        <f t="shared" si="58"/>
        <v/>
      </c>
      <c r="BY25" s="31">
        <f t="shared" si="59"/>
        <v>0</v>
      </c>
      <c r="BZ25" s="34" t="str">
        <f t="shared" si="60"/>
        <v/>
      </c>
      <c r="CA25" s="29" t="str">
        <f t="shared" si="61"/>
        <v/>
      </c>
      <c r="CB25" s="28" t="str">
        <f t="shared" si="62"/>
        <v/>
      </c>
      <c r="CC25" s="28" t="str">
        <f t="shared" si="63"/>
        <v/>
      </c>
      <c r="CD25" s="28" t="str">
        <f t="shared" si="64"/>
        <v/>
      </c>
      <c r="CE25" s="28" t="str">
        <f t="shared" si="65"/>
        <v/>
      </c>
      <c r="CF25" s="28" t="str">
        <f t="shared" si="66"/>
        <v/>
      </c>
      <c r="CG25" s="28" t="str">
        <f t="shared" si="67"/>
        <v/>
      </c>
      <c r="CH25" s="28" t="str">
        <f t="shared" si="68"/>
        <v/>
      </c>
      <c r="CI25" s="28" t="str">
        <f t="shared" si="69"/>
        <v/>
      </c>
      <c r="CJ25" s="30">
        <f t="shared" si="70"/>
        <v>0</v>
      </c>
      <c r="CK25" s="28" t="str">
        <f t="shared" si="71"/>
        <v/>
      </c>
      <c r="CL25" s="28" t="str">
        <f t="shared" si="72"/>
        <v/>
      </c>
      <c r="CM25" s="28" t="str">
        <f t="shared" si="73"/>
        <v/>
      </c>
      <c r="CN25" s="28" t="str">
        <f t="shared" si="74"/>
        <v/>
      </c>
      <c r="CO25" s="28" t="str">
        <f t="shared" si="75"/>
        <v/>
      </c>
      <c r="CP25" s="28" t="str">
        <f t="shared" si="76"/>
        <v/>
      </c>
      <c r="CQ25" s="28" t="str">
        <f t="shared" si="77"/>
        <v/>
      </c>
      <c r="CR25" s="28" t="str">
        <f t="shared" si="78"/>
        <v/>
      </c>
      <c r="CS25" s="28" t="str">
        <f t="shared" si="79"/>
        <v/>
      </c>
      <c r="CT25" s="31">
        <f t="shared" si="80"/>
        <v>0</v>
      </c>
    </row>
    <row r="26" spans="1:98" ht="18.75" customHeight="1" x14ac:dyDescent="0.15">
      <c r="A26" s="61">
        <v>10</v>
      </c>
      <c r="B26" s="124"/>
      <c r="C26" s="176"/>
      <c r="D26" s="177"/>
      <c r="E26" s="177"/>
      <c r="F26" s="177"/>
      <c r="G26" s="177"/>
      <c r="H26" s="177"/>
      <c r="I26" s="177"/>
      <c r="J26" s="170"/>
      <c r="K26" s="125"/>
      <c r="L26" s="125"/>
      <c r="M26" s="126"/>
      <c r="N26" s="126"/>
      <c r="O26" s="126"/>
      <c r="P26" s="16" t="str">
        <f t="shared" si="81"/>
        <v/>
      </c>
      <c r="Q26" s="50"/>
      <c r="R26" s="95" t="str">
        <f t="shared" si="1"/>
        <v>0000000</v>
      </c>
      <c r="S26" s="83" t="str">
        <f t="shared" si="2"/>
        <v>0</v>
      </c>
      <c r="T26" s="84" t="str">
        <f t="shared" si="3"/>
        <v>0</v>
      </c>
      <c r="U26" s="84" t="str">
        <f t="shared" si="4"/>
        <v>0</v>
      </c>
      <c r="V26" s="84" t="str">
        <f t="shared" si="5"/>
        <v>0</v>
      </c>
      <c r="W26" s="84" t="str">
        <f t="shared" si="6"/>
        <v>0</v>
      </c>
      <c r="X26" s="84" t="str">
        <f t="shared" si="7"/>
        <v>0</v>
      </c>
      <c r="Y26" s="84" t="str">
        <f t="shared" si="8"/>
        <v>0</v>
      </c>
      <c r="Z26" s="85">
        <f t="shared" si="9"/>
        <v>7</v>
      </c>
      <c r="AA26" s="84" t="str">
        <f t="shared" si="10"/>
        <v/>
      </c>
      <c r="AB26" s="84" t="str">
        <f t="shared" si="11"/>
        <v/>
      </c>
      <c r="AC26" s="84" t="str">
        <f t="shared" si="12"/>
        <v/>
      </c>
      <c r="AD26" s="84" t="str">
        <f t="shared" si="13"/>
        <v/>
      </c>
      <c r="AE26" s="84" t="str">
        <f t="shared" si="14"/>
        <v/>
      </c>
      <c r="AF26" s="84" t="str">
        <f t="shared" si="15"/>
        <v/>
      </c>
      <c r="AG26" s="84" t="str">
        <f t="shared" si="16"/>
        <v/>
      </c>
      <c r="AH26" s="86">
        <f t="shared" si="17"/>
        <v>0</v>
      </c>
      <c r="AI26" s="53"/>
      <c r="AJ26" s="34" t="str">
        <f t="shared" si="18"/>
        <v>000000000</v>
      </c>
      <c r="AK26" s="29" t="str">
        <f t="shared" si="19"/>
        <v>0</v>
      </c>
      <c r="AL26" s="28" t="str">
        <f t="shared" si="20"/>
        <v>0</v>
      </c>
      <c r="AM26" s="28" t="str">
        <f t="shared" si="21"/>
        <v>0</v>
      </c>
      <c r="AN26" s="28" t="str">
        <f t="shared" si="22"/>
        <v>0</v>
      </c>
      <c r="AO26" s="28" t="str">
        <f t="shared" si="23"/>
        <v>0</v>
      </c>
      <c r="AP26" s="28" t="str">
        <f t="shared" si="24"/>
        <v>0</v>
      </c>
      <c r="AQ26" s="28" t="str">
        <f t="shared" si="25"/>
        <v>0</v>
      </c>
      <c r="AR26" s="28" t="str">
        <f t="shared" si="26"/>
        <v>0</v>
      </c>
      <c r="AS26" s="28" t="str">
        <f t="shared" si="27"/>
        <v>0</v>
      </c>
      <c r="AT26" s="30">
        <f t="shared" si="28"/>
        <v>9</v>
      </c>
      <c r="AU26" s="28" t="str">
        <f t="shared" si="29"/>
        <v/>
      </c>
      <c r="AV26" s="28" t="str">
        <f t="shared" si="30"/>
        <v/>
      </c>
      <c r="AW26" s="28" t="str">
        <f t="shared" si="31"/>
        <v/>
      </c>
      <c r="AX26" s="28" t="str">
        <f t="shared" si="32"/>
        <v/>
      </c>
      <c r="AY26" s="28" t="str">
        <f t="shared" si="33"/>
        <v/>
      </c>
      <c r="AZ26" s="28" t="str">
        <f t="shared" si="34"/>
        <v/>
      </c>
      <c r="BA26" s="28" t="str">
        <f t="shared" si="35"/>
        <v/>
      </c>
      <c r="BB26" s="28" t="str">
        <f t="shared" si="36"/>
        <v/>
      </c>
      <c r="BC26" s="28" t="str">
        <f t="shared" si="37"/>
        <v/>
      </c>
      <c r="BD26" s="31">
        <f t="shared" si="38"/>
        <v>0</v>
      </c>
      <c r="BE26" s="34" t="str">
        <f t="shared" si="39"/>
        <v>000000000</v>
      </c>
      <c r="BF26" s="29" t="str">
        <f t="shared" si="40"/>
        <v>0</v>
      </c>
      <c r="BG26" s="28" t="str">
        <f t="shared" si="41"/>
        <v>0</v>
      </c>
      <c r="BH26" s="28" t="str">
        <f t="shared" si="42"/>
        <v>0</v>
      </c>
      <c r="BI26" s="28" t="str">
        <f t="shared" si="43"/>
        <v>0</v>
      </c>
      <c r="BJ26" s="28" t="str">
        <f t="shared" si="44"/>
        <v>0</v>
      </c>
      <c r="BK26" s="28" t="str">
        <f t="shared" si="45"/>
        <v>0</v>
      </c>
      <c r="BL26" s="28" t="str">
        <f t="shared" si="46"/>
        <v>0</v>
      </c>
      <c r="BM26" s="28" t="str">
        <f t="shared" si="47"/>
        <v>0</v>
      </c>
      <c r="BN26" s="28" t="str">
        <f t="shared" si="48"/>
        <v>0</v>
      </c>
      <c r="BO26" s="30">
        <f t="shared" si="49"/>
        <v>9</v>
      </c>
      <c r="BP26" s="28" t="str">
        <f t="shared" si="50"/>
        <v/>
      </c>
      <c r="BQ26" s="28" t="str">
        <f t="shared" si="51"/>
        <v/>
      </c>
      <c r="BR26" s="28" t="str">
        <f t="shared" si="52"/>
        <v/>
      </c>
      <c r="BS26" s="28" t="str">
        <f t="shared" si="53"/>
        <v/>
      </c>
      <c r="BT26" s="28" t="str">
        <f t="shared" si="54"/>
        <v/>
      </c>
      <c r="BU26" s="28" t="str">
        <f t="shared" si="55"/>
        <v/>
      </c>
      <c r="BV26" s="28" t="str">
        <f t="shared" si="56"/>
        <v/>
      </c>
      <c r="BW26" s="28" t="str">
        <f t="shared" si="57"/>
        <v/>
      </c>
      <c r="BX26" s="28" t="str">
        <f t="shared" si="58"/>
        <v/>
      </c>
      <c r="BY26" s="31">
        <f t="shared" si="59"/>
        <v>0</v>
      </c>
      <c r="BZ26" s="34" t="str">
        <f t="shared" si="60"/>
        <v/>
      </c>
      <c r="CA26" s="29" t="str">
        <f t="shared" si="61"/>
        <v/>
      </c>
      <c r="CB26" s="28" t="str">
        <f t="shared" si="62"/>
        <v/>
      </c>
      <c r="CC26" s="28" t="str">
        <f t="shared" si="63"/>
        <v/>
      </c>
      <c r="CD26" s="28" t="str">
        <f t="shared" si="64"/>
        <v/>
      </c>
      <c r="CE26" s="28" t="str">
        <f t="shared" si="65"/>
        <v/>
      </c>
      <c r="CF26" s="28" t="str">
        <f t="shared" si="66"/>
        <v/>
      </c>
      <c r="CG26" s="28" t="str">
        <f t="shared" si="67"/>
        <v/>
      </c>
      <c r="CH26" s="28" t="str">
        <f t="shared" si="68"/>
        <v/>
      </c>
      <c r="CI26" s="28" t="str">
        <f t="shared" si="69"/>
        <v/>
      </c>
      <c r="CJ26" s="30">
        <f t="shared" si="70"/>
        <v>0</v>
      </c>
      <c r="CK26" s="28" t="str">
        <f t="shared" si="71"/>
        <v/>
      </c>
      <c r="CL26" s="28" t="str">
        <f t="shared" si="72"/>
        <v/>
      </c>
      <c r="CM26" s="28" t="str">
        <f t="shared" si="73"/>
        <v/>
      </c>
      <c r="CN26" s="28" t="str">
        <f t="shared" si="74"/>
        <v/>
      </c>
      <c r="CO26" s="28" t="str">
        <f t="shared" si="75"/>
        <v/>
      </c>
      <c r="CP26" s="28" t="str">
        <f t="shared" si="76"/>
        <v/>
      </c>
      <c r="CQ26" s="28" t="str">
        <f t="shared" si="77"/>
        <v/>
      </c>
      <c r="CR26" s="28" t="str">
        <f t="shared" si="78"/>
        <v/>
      </c>
      <c r="CS26" s="28" t="str">
        <f t="shared" si="79"/>
        <v/>
      </c>
      <c r="CT26" s="31">
        <f t="shared" si="80"/>
        <v>0</v>
      </c>
    </row>
    <row r="27" spans="1:98" ht="18.75" customHeight="1" x14ac:dyDescent="0.15">
      <c r="A27" s="61">
        <v>11</v>
      </c>
      <c r="B27" s="124"/>
      <c r="C27" s="174"/>
      <c r="D27" s="175"/>
      <c r="E27" s="175"/>
      <c r="F27" s="175"/>
      <c r="G27" s="175"/>
      <c r="H27" s="175"/>
      <c r="I27" s="175"/>
      <c r="J27" s="170"/>
      <c r="K27" s="125"/>
      <c r="L27" s="125"/>
      <c r="M27" s="126"/>
      <c r="N27" s="126"/>
      <c r="O27" s="126"/>
      <c r="P27" s="16" t="str">
        <f t="shared" si="81"/>
        <v/>
      </c>
      <c r="Q27" s="50"/>
      <c r="R27" s="95" t="str">
        <f t="shared" si="1"/>
        <v>0000000</v>
      </c>
      <c r="S27" s="83" t="str">
        <f t="shared" si="2"/>
        <v>0</v>
      </c>
      <c r="T27" s="84" t="str">
        <f t="shared" si="3"/>
        <v>0</v>
      </c>
      <c r="U27" s="84" t="str">
        <f t="shared" si="4"/>
        <v>0</v>
      </c>
      <c r="V27" s="84" t="str">
        <f t="shared" si="5"/>
        <v>0</v>
      </c>
      <c r="W27" s="84" t="str">
        <f t="shared" si="6"/>
        <v>0</v>
      </c>
      <c r="X27" s="84" t="str">
        <f t="shared" si="7"/>
        <v>0</v>
      </c>
      <c r="Y27" s="84" t="str">
        <f t="shared" si="8"/>
        <v>0</v>
      </c>
      <c r="Z27" s="85">
        <f t="shared" si="9"/>
        <v>7</v>
      </c>
      <c r="AA27" s="84" t="str">
        <f t="shared" si="10"/>
        <v/>
      </c>
      <c r="AB27" s="84" t="str">
        <f t="shared" si="11"/>
        <v/>
      </c>
      <c r="AC27" s="84" t="str">
        <f t="shared" si="12"/>
        <v/>
      </c>
      <c r="AD27" s="84" t="str">
        <f t="shared" si="13"/>
        <v/>
      </c>
      <c r="AE27" s="84" t="str">
        <f t="shared" si="14"/>
        <v/>
      </c>
      <c r="AF27" s="84" t="str">
        <f t="shared" si="15"/>
        <v/>
      </c>
      <c r="AG27" s="84" t="str">
        <f t="shared" si="16"/>
        <v/>
      </c>
      <c r="AH27" s="86">
        <f t="shared" si="17"/>
        <v>0</v>
      </c>
      <c r="AI27" s="53"/>
      <c r="AJ27" s="34" t="str">
        <f t="shared" si="18"/>
        <v>000000000</v>
      </c>
      <c r="AK27" s="29" t="str">
        <f t="shared" si="19"/>
        <v>0</v>
      </c>
      <c r="AL27" s="28" t="str">
        <f t="shared" si="20"/>
        <v>0</v>
      </c>
      <c r="AM27" s="28" t="str">
        <f t="shared" si="21"/>
        <v>0</v>
      </c>
      <c r="AN27" s="28" t="str">
        <f t="shared" si="22"/>
        <v>0</v>
      </c>
      <c r="AO27" s="28" t="str">
        <f t="shared" si="23"/>
        <v>0</v>
      </c>
      <c r="AP27" s="28" t="str">
        <f t="shared" si="24"/>
        <v>0</v>
      </c>
      <c r="AQ27" s="28" t="str">
        <f t="shared" si="25"/>
        <v>0</v>
      </c>
      <c r="AR27" s="28" t="str">
        <f t="shared" si="26"/>
        <v>0</v>
      </c>
      <c r="AS27" s="28" t="str">
        <f t="shared" si="27"/>
        <v>0</v>
      </c>
      <c r="AT27" s="30">
        <f t="shared" si="28"/>
        <v>9</v>
      </c>
      <c r="AU27" s="28" t="str">
        <f t="shared" si="29"/>
        <v/>
      </c>
      <c r="AV27" s="28" t="str">
        <f t="shared" si="30"/>
        <v/>
      </c>
      <c r="AW27" s="28" t="str">
        <f t="shared" si="31"/>
        <v/>
      </c>
      <c r="AX27" s="28" t="str">
        <f t="shared" si="32"/>
        <v/>
      </c>
      <c r="AY27" s="28" t="str">
        <f t="shared" si="33"/>
        <v/>
      </c>
      <c r="AZ27" s="28" t="str">
        <f t="shared" si="34"/>
        <v/>
      </c>
      <c r="BA27" s="28" t="str">
        <f t="shared" si="35"/>
        <v/>
      </c>
      <c r="BB27" s="28" t="str">
        <f t="shared" si="36"/>
        <v/>
      </c>
      <c r="BC27" s="28" t="str">
        <f t="shared" si="37"/>
        <v/>
      </c>
      <c r="BD27" s="31">
        <f t="shared" si="38"/>
        <v>0</v>
      </c>
      <c r="BE27" s="34" t="str">
        <f t="shared" si="39"/>
        <v>000000000</v>
      </c>
      <c r="BF27" s="29" t="str">
        <f t="shared" si="40"/>
        <v>0</v>
      </c>
      <c r="BG27" s="28" t="str">
        <f t="shared" si="41"/>
        <v>0</v>
      </c>
      <c r="BH27" s="28" t="str">
        <f t="shared" si="42"/>
        <v>0</v>
      </c>
      <c r="BI27" s="28" t="str">
        <f t="shared" si="43"/>
        <v>0</v>
      </c>
      <c r="BJ27" s="28" t="str">
        <f t="shared" si="44"/>
        <v>0</v>
      </c>
      <c r="BK27" s="28" t="str">
        <f t="shared" si="45"/>
        <v>0</v>
      </c>
      <c r="BL27" s="28" t="str">
        <f t="shared" si="46"/>
        <v>0</v>
      </c>
      <c r="BM27" s="28" t="str">
        <f t="shared" si="47"/>
        <v>0</v>
      </c>
      <c r="BN27" s="28" t="str">
        <f t="shared" si="48"/>
        <v>0</v>
      </c>
      <c r="BO27" s="30">
        <f t="shared" si="49"/>
        <v>9</v>
      </c>
      <c r="BP27" s="28" t="str">
        <f t="shared" si="50"/>
        <v/>
      </c>
      <c r="BQ27" s="28" t="str">
        <f t="shared" si="51"/>
        <v/>
      </c>
      <c r="BR27" s="28" t="str">
        <f t="shared" si="52"/>
        <v/>
      </c>
      <c r="BS27" s="28" t="str">
        <f t="shared" si="53"/>
        <v/>
      </c>
      <c r="BT27" s="28" t="str">
        <f t="shared" si="54"/>
        <v/>
      </c>
      <c r="BU27" s="28" t="str">
        <f t="shared" si="55"/>
        <v/>
      </c>
      <c r="BV27" s="28" t="str">
        <f t="shared" si="56"/>
        <v/>
      </c>
      <c r="BW27" s="28" t="str">
        <f t="shared" si="57"/>
        <v/>
      </c>
      <c r="BX27" s="28" t="str">
        <f t="shared" si="58"/>
        <v/>
      </c>
      <c r="BY27" s="31">
        <f t="shared" si="59"/>
        <v>0</v>
      </c>
      <c r="BZ27" s="34" t="str">
        <f t="shared" si="60"/>
        <v/>
      </c>
      <c r="CA27" s="29" t="str">
        <f t="shared" si="61"/>
        <v/>
      </c>
      <c r="CB27" s="28" t="str">
        <f t="shared" si="62"/>
        <v/>
      </c>
      <c r="CC27" s="28" t="str">
        <f t="shared" si="63"/>
        <v/>
      </c>
      <c r="CD27" s="28" t="str">
        <f t="shared" si="64"/>
        <v/>
      </c>
      <c r="CE27" s="28" t="str">
        <f t="shared" si="65"/>
        <v/>
      </c>
      <c r="CF27" s="28" t="str">
        <f t="shared" si="66"/>
        <v/>
      </c>
      <c r="CG27" s="28" t="str">
        <f t="shared" si="67"/>
        <v/>
      </c>
      <c r="CH27" s="28" t="str">
        <f t="shared" si="68"/>
        <v/>
      </c>
      <c r="CI27" s="28" t="str">
        <f t="shared" si="69"/>
        <v/>
      </c>
      <c r="CJ27" s="30">
        <f t="shared" si="70"/>
        <v>0</v>
      </c>
      <c r="CK27" s="28" t="str">
        <f t="shared" si="71"/>
        <v/>
      </c>
      <c r="CL27" s="28" t="str">
        <f t="shared" si="72"/>
        <v/>
      </c>
      <c r="CM27" s="28" t="str">
        <f t="shared" si="73"/>
        <v/>
      </c>
      <c r="CN27" s="28" t="str">
        <f t="shared" si="74"/>
        <v/>
      </c>
      <c r="CO27" s="28" t="str">
        <f t="shared" si="75"/>
        <v/>
      </c>
      <c r="CP27" s="28" t="str">
        <f t="shared" si="76"/>
        <v/>
      </c>
      <c r="CQ27" s="28" t="str">
        <f t="shared" si="77"/>
        <v/>
      </c>
      <c r="CR27" s="28" t="str">
        <f t="shared" si="78"/>
        <v/>
      </c>
      <c r="CS27" s="28" t="str">
        <f t="shared" si="79"/>
        <v/>
      </c>
      <c r="CT27" s="31">
        <f t="shared" si="80"/>
        <v>0</v>
      </c>
    </row>
    <row r="28" spans="1:98" ht="18.75" customHeight="1" x14ac:dyDescent="0.15">
      <c r="A28" s="61">
        <v>12</v>
      </c>
      <c r="B28" s="124"/>
      <c r="C28" s="174"/>
      <c r="D28" s="175"/>
      <c r="E28" s="175"/>
      <c r="F28" s="175"/>
      <c r="G28" s="175"/>
      <c r="H28" s="175"/>
      <c r="I28" s="175"/>
      <c r="J28" s="170"/>
      <c r="K28" s="125"/>
      <c r="L28" s="125"/>
      <c r="M28" s="126"/>
      <c r="N28" s="126"/>
      <c r="O28" s="126"/>
      <c r="P28" s="16" t="str">
        <f t="shared" si="81"/>
        <v/>
      </c>
      <c r="Q28" s="50"/>
      <c r="R28" s="95" t="str">
        <f t="shared" si="1"/>
        <v>0000000</v>
      </c>
      <c r="S28" s="83" t="str">
        <f t="shared" si="2"/>
        <v>0</v>
      </c>
      <c r="T28" s="84" t="str">
        <f t="shared" si="3"/>
        <v>0</v>
      </c>
      <c r="U28" s="84" t="str">
        <f t="shared" si="4"/>
        <v>0</v>
      </c>
      <c r="V28" s="84" t="str">
        <f t="shared" si="5"/>
        <v>0</v>
      </c>
      <c r="W28" s="84" t="str">
        <f t="shared" si="6"/>
        <v>0</v>
      </c>
      <c r="X28" s="84" t="str">
        <f t="shared" si="7"/>
        <v>0</v>
      </c>
      <c r="Y28" s="84" t="str">
        <f t="shared" si="8"/>
        <v>0</v>
      </c>
      <c r="Z28" s="85">
        <f t="shared" si="9"/>
        <v>7</v>
      </c>
      <c r="AA28" s="84" t="str">
        <f t="shared" si="10"/>
        <v/>
      </c>
      <c r="AB28" s="84" t="str">
        <f t="shared" si="11"/>
        <v/>
      </c>
      <c r="AC28" s="84" t="str">
        <f t="shared" si="12"/>
        <v/>
      </c>
      <c r="AD28" s="84" t="str">
        <f t="shared" si="13"/>
        <v/>
      </c>
      <c r="AE28" s="84" t="str">
        <f t="shared" si="14"/>
        <v/>
      </c>
      <c r="AF28" s="84" t="str">
        <f t="shared" si="15"/>
        <v/>
      </c>
      <c r="AG28" s="84" t="str">
        <f t="shared" si="16"/>
        <v/>
      </c>
      <c r="AH28" s="86">
        <f t="shared" si="17"/>
        <v>0</v>
      </c>
      <c r="AI28" s="53"/>
      <c r="AJ28" s="34" t="str">
        <f t="shared" si="18"/>
        <v>000000000</v>
      </c>
      <c r="AK28" s="29" t="str">
        <f t="shared" si="19"/>
        <v>0</v>
      </c>
      <c r="AL28" s="28" t="str">
        <f t="shared" si="20"/>
        <v>0</v>
      </c>
      <c r="AM28" s="28" t="str">
        <f t="shared" si="21"/>
        <v>0</v>
      </c>
      <c r="AN28" s="28" t="str">
        <f t="shared" si="22"/>
        <v>0</v>
      </c>
      <c r="AO28" s="28" t="str">
        <f t="shared" si="23"/>
        <v>0</v>
      </c>
      <c r="AP28" s="28" t="str">
        <f t="shared" si="24"/>
        <v>0</v>
      </c>
      <c r="AQ28" s="28" t="str">
        <f t="shared" si="25"/>
        <v>0</v>
      </c>
      <c r="AR28" s="28" t="str">
        <f t="shared" si="26"/>
        <v>0</v>
      </c>
      <c r="AS28" s="28" t="str">
        <f t="shared" si="27"/>
        <v>0</v>
      </c>
      <c r="AT28" s="30">
        <f t="shared" si="28"/>
        <v>9</v>
      </c>
      <c r="AU28" s="28" t="str">
        <f t="shared" si="29"/>
        <v/>
      </c>
      <c r="AV28" s="28" t="str">
        <f t="shared" si="30"/>
        <v/>
      </c>
      <c r="AW28" s="28" t="str">
        <f t="shared" si="31"/>
        <v/>
      </c>
      <c r="AX28" s="28" t="str">
        <f t="shared" si="32"/>
        <v/>
      </c>
      <c r="AY28" s="28" t="str">
        <f t="shared" si="33"/>
        <v/>
      </c>
      <c r="AZ28" s="28" t="str">
        <f t="shared" si="34"/>
        <v/>
      </c>
      <c r="BA28" s="28" t="str">
        <f t="shared" si="35"/>
        <v/>
      </c>
      <c r="BB28" s="28" t="str">
        <f t="shared" si="36"/>
        <v/>
      </c>
      <c r="BC28" s="28" t="str">
        <f t="shared" si="37"/>
        <v/>
      </c>
      <c r="BD28" s="31">
        <f t="shared" si="38"/>
        <v>0</v>
      </c>
      <c r="BE28" s="34" t="str">
        <f t="shared" si="39"/>
        <v>000000000</v>
      </c>
      <c r="BF28" s="29" t="str">
        <f t="shared" si="40"/>
        <v>0</v>
      </c>
      <c r="BG28" s="28" t="str">
        <f t="shared" si="41"/>
        <v>0</v>
      </c>
      <c r="BH28" s="28" t="str">
        <f t="shared" si="42"/>
        <v>0</v>
      </c>
      <c r="BI28" s="28" t="str">
        <f t="shared" si="43"/>
        <v>0</v>
      </c>
      <c r="BJ28" s="28" t="str">
        <f t="shared" si="44"/>
        <v>0</v>
      </c>
      <c r="BK28" s="28" t="str">
        <f t="shared" si="45"/>
        <v>0</v>
      </c>
      <c r="BL28" s="28" t="str">
        <f t="shared" si="46"/>
        <v>0</v>
      </c>
      <c r="BM28" s="28" t="str">
        <f t="shared" si="47"/>
        <v>0</v>
      </c>
      <c r="BN28" s="28" t="str">
        <f t="shared" si="48"/>
        <v>0</v>
      </c>
      <c r="BO28" s="30">
        <f t="shared" si="49"/>
        <v>9</v>
      </c>
      <c r="BP28" s="28" t="str">
        <f t="shared" si="50"/>
        <v/>
      </c>
      <c r="BQ28" s="28" t="str">
        <f t="shared" si="51"/>
        <v/>
      </c>
      <c r="BR28" s="28" t="str">
        <f t="shared" si="52"/>
        <v/>
      </c>
      <c r="BS28" s="28" t="str">
        <f t="shared" si="53"/>
        <v/>
      </c>
      <c r="BT28" s="28" t="str">
        <f t="shared" si="54"/>
        <v/>
      </c>
      <c r="BU28" s="28" t="str">
        <f t="shared" si="55"/>
        <v/>
      </c>
      <c r="BV28" s="28" t="str">
        <f t="shared" si="56"/>
        <v/>
      </c>
      <c r="BW28" s="28" t="str">
        <f t="shared" si="57"/>
        <v/>
      </c>
      <c r="BX28" s="28" t="str">
        <f t="shared" si="58"/>
        <v/>
      </c>
      <c r="BY28" s="31">
        <f t="shared" si="59"/>
        <v>0</v>
      </c>
      <c r="BZ28" s="34" t="str">
        <f t="shared" si="60"/>
        <v/>
      </c>
      <c r="CA28" s="29" t="str">
        <f t="shared" si="61"/>
        <v/>
      </c>
      <c r="CB28" s="28" t="str">
        <f t="shared" si="62"/>
        <v/>
      </c>
      <c r="CC28" s="28" t="str">
        <f t="shared" si="63"/>
        <v/>
      </c>
      <c r="CD28" s="28" t="str">
        <f t="shared" si="64"/>
        <v/>
      </c>
      <c r="CE28" s="28" t="str">
        <f t="shared" si="65"/>
        <v/>
      </c>
      <c r="CF28" s="28" t="str">
        <f t="shared" si="66"/>
        <v/>
      </c>
      <c r="CG28" s="28" t="str">
        <f t="shared" si="67"/>
        <v/>
      </c>
      <c r="CH28" s="28" t="str">
        <f t="shared" si="68"/>
        <v/>
      </c>
      <c r="CI28" s="28" t="str">
        <f t="shared" si="69"/>
        <v/>
      </c>
      <c r="CJ28" s="30">
        <f t="shared" si="70"/>
        <v>0</v>
      </c>
      <c r="CK28" s="28" t="str">
        <f t="shared" si="71"/>
        <v/>
      </c>
      <c r="CL28" s="28" t="str">
        <f t="shared" si="72"/>
        <v/>
      </c>
      <c r="CM28" s="28" t="str">
        <f t="shared" si="73"/>
        <v/>
      </c>
      <c r="CN28" s="28" t="str">
        <f t="shared" si="74"/>
        <v/>
      </c>
      <c r="CO28" s="28" t="str">
        <f t="shared" si="75"/>
        <v/>
      </c>
      <c r="CP28" s="28" t="str">
        <f t="shared" si="76"/>
        <v/>
      </c>
      <c r="CQ28" s="28" t="str">
        <f t="shared" si="77"/>
        <v/>
      </c>
      <c r="CR28" s="28" t="str">
        <f t="shared" si="78"/>
        <v/>
      </c>
      <c r="CS28" s="28" t="str">
        <f t="shared" si="79"/>
        <v/>
      </c>
      <c r="CT28" s="31">
        <f t="shared" si="80"/>
        <v>0</v>
      </c>
    </row>
    <row r="29" spans="1:98" ht="18.75" customHeight="1" thickBot="1" x14ac:dyDescent="0.2">
      <c r="A29" s="62">
        <v>13</v>
      </c>
      <c r="B29" s="127"/>
      <c r="C29" s="244"/>
      <c r="D29" s="245"/>
      <c r="E29" s="245"/>
      <c r="F29" s="245"/>
      <c r="G29" s="245"/>
      <c r="H29" s="245"/>
      <c r="I29" s="245"/>
      <c r="J29" s="171"/>
      <c r="K29" s="128"/>
      <c r="L29" s="128"/>
      <c r="M29" s="129"/>
      <c r="N29" s="129"/>
      <c r="O29" s="129"/>
      <c r="P29" s="122" t="str">
        <f t="shared" si="81"/>
        <v/>
      </c>
      <c r="Q29" s="50"/>
      <c r="R29" s="95" t="str">
        <f t="shared" si="1"/>
        <v>0000000</v>
      </c>
      <c r="S29" s="83" t="str">
        <f t="shared" si="2"/>
        <v>0</v>
      </c>
      <c r="T29" s="84" t="str">
        <f t="shared" si="3"/>
        <v>0</v>
      </c>
      <c r="U29" s="84" t="str">
        <f t="shared" si="4"/>
        <v>0</v>
      </c>
      <c r="V29" s="84" t="str">
        <f t="shared" si="5"/>
        <v>0</v>
      </c>
      <c r="W29" s="84" t="str">
        <f t="shared" si="6"/>
        <v>0</v>
      </c>
      <c r="X29" s="84" t="str">
        <f t="shared" si="7"/>
        <v>0</v>
      </c>
      <c r="Y29" s="84" t="str">
        <f t="shared" si="8"/>
        <v>0</v>
      </c>
      <c r="Z29" s="85">
        <f t="shared" si="9"/>
        <v>7</v>
      </c>
      <c r="AA29" s="84" t="str">
        <f t="shared" si="10"/>
        <v/>
      </c>
      <c r="AB29" s="84" t="str">
        <f t="shared" si="11"/>
        <v/>
      </c>
      <c r="AC29" s="84" t="str">
        <f t="shared" si="12"/>
        <v/>
      </c>
      <c r="AD29" s="84" t="str">
        <f t="shared" si="13"/>
        <v/>
      </c>
      <c r="AE29" s="84" t="str">
        <f t="shared" si="14"/>
        <v/>
      </c>
      <c r="AF29" s="84" t="str">
        <f t="shared" si="15"/>
        <v/>
      </c>
      <c r="AG29" s="84" t="str">
        <f t="shared" si="16"/>
        <v/>
      </c>
      <c r="AH29" s="86">
        <f t="shared" si="17"/>
        <v>0</v>
      </c>
      <c r="AI29" s="53"/>
      <c r="AJ29" s="34" t="str">
        <f t="shared" si="18"/>
        <v>000000000</v>
      </c>
      <c r="AK29" s="29" t="str">
        <f t="shared" si="19"/>
        <v>0</v>
      </c>
      <c r="AL29" s="28" t="str">
        <f t="shared" si="20"/>
        <v>0</v>
      </c>
      <c r="AM29" s="28" t="str">
        <f t="shared" si="21"/>
        <v>0</v>
      </c>
      <c r="AN29" s="28" t="str">
        <f t="shared" si="22"/>
        <v>0</v>
      </c>
      <c r="AO29" s="28" t="str">
        <f t="shared" si="23"/>
        <v>0</v>
      </c>
      <c r="AP29" s="28" t="str">
        <f t="shared" si="24"/>
        <v>0</v>
      </c>
      <c r="AQ29" s="28" t="str">
        <f t="shared" si="25"/>
        <v>0</v>
      </c>
      <c r="AR29" s="28" t="str">
        <f t="shared" si="26"/>
        <v>0</v>
      </c>
      <c r="AS29" s="28" t="str">
        <f t="shared" si="27"/>
        <v>0</v>
      </c>
      <c r="AT29" s="30">
        <f t="shared" si="28"/>
        <v>9</v>
      </c>
      <c r="AU29" s="28" t="str">
        <f t="shared" si="29"/>
        <v/>
      </c>
      <c r="AV29" s="28" t="str">
        <f t="shared" si="30"/>
        <v/>
      </c>
      <c r="AW29" s="28" t="str">
        <f t="shared" si="31"/>
        <v/>
      </c>
      <c r="AX29" s="28" t="str">
        <f t="shared" si="32"/>
        <v/>
      </c>
      <c r="AY29" s="28" t="str">
        <f t="shared" si="33"/>
        <v/>
      </c>
      <c r="AZ29" s="28" t="str">
        <f t="shared" si="34"/>
        <v/>
      </c>
      <c r="BA29" s="28" t="str">
        <f t="shared" si="35"/>
        <v/>
      </c>
      <c r="BB29" s="28" t="str">
        <f t="shared" si="36"/>
        <v/>
      </c>
      <c r="BC29" s="28" t="str">
        <f t="shared" si="37"/>
        <v/>
      </c>
      <c r="BD29" s="31">
        <f t="shared" si="38"/>
        <v>0</v>
      </c>
      <c r="BE29" s="34" t="str">
        <f t="shared" si="39"/>
        <v>000000000</v>
      </c>
      <c r="BF29" s="29" t="str">
        <f t="shared" si="40"/>
        <v>0</v>
      </c>
      <c r="BG29" s="28" t="str">
        <f t="shared" si="41"/>
        <v>0</v>
      </c>
      <c r="BH29" s="28" t="str">
        <f t="shared" si="42"/>
        <v>0</v>
      </c>
      <c r="BI29" s="28" t="str">
        <f t="shared" si="43"/>
        <v>0</v>
      </c>
      <c r="BJ29" s="28" t="str">
        <f t="shared" si="44"/>
        <v>0</v>
      </c>
      <c r="BK29" s="28" t="str">
        <f t="shared" si="45"/>
        <v>0</v>
      </c>
      <c r="BL29" s="28" t="str">
        <f t="shared" si="46"/>
        <v>0</v>
      </c>
      <c r="BM29" s="28" t="str">
        <f t="shared" si="47"/>
        <v>0</v>
      </c>
      <c r="BN29" s="28" t="str">
        <f t="shared" si="48"/>
        <v>0</v>
      </c>
      <c r="BO29" s="30">
        <f t="shared" si="49"/>
        <v>9</v>
      </c>
      <c r="BP29" s="28" t="str">
        <f t="shared" si="50"/>
        <v/>
      </c>
      <c r="BQ29" s="28" t="str">
        <f t="shared" si="51"/>
        <v/>
      </c>
      <c r="BR29" s="28" t="str">
        <f t="shared" si="52"/>
        <v/>
      </c>
      <c r="BS29" s="28" t="str">
        <f t="shared" si="53"/>
        <v/>
      </c>
      <c r="BT29" s="28" t="str">
        <f t="shared" si="54"/>
        <v/>
      </c>
      <c r="BU29" s="28" t="str">
        <f t="shared" si="55"/>
        <v/>
      </c>
      <c r="BV29" s="28" t="str">
        <f t="shared" si="56"/>
        <v/>
      </c>
      <c r="BW29" s="28" t="str">
        <f t="shared" si="57"/>
        <v/>
      </c>
      <c r="BX29" s="28" t="str">
        <f t="shared" si="58"/>
        <v/>
      </c>
      <c r="BY29" s="31">
        <f t="shared" si="59"/>
        <v>0</v>
      </c>
      <c r="BZ29" s="34" t="str">
        <f t="shared" si="60"/>
        <v/>
      </c>
      <c r="CA29" s="29" t="str">
        <f t="shared" si="61"/>
        <v/>
      </c>
      <c r="CB29" s="28" t="str">
        <f t="shared" si="62"/>
        <v/>
      </c>
      <c r="CC29" s="28" t="str">
        <f t="shared" si="63"/>
        <v/>
      </c>
      <c r="CD29" s="28" t="str">
        <f t="shared" si="64"/>
        <v/>
      </c>
      <c r="CE29" s="28" t="str">
        <f t="shared" si="65"/>
        <v/>
      </c>
      <c r="CF29" s="28" t="str">
        <f t="shared" si="66"/>
        <v/>
      </c>
      <c r="CG29" s="28" t="str">
        <f t="shared" si="67"/>
        <v/>
      </c>
      <c r="CH29" s="28" t="str">
        <f t="shared" si="68"/>
        <v/>
      </c>
      <c r="CI29" s="28" t="str">
        <f t="shared" si="69"/>
        <v/>
      </c>
      <c r="CJ29" s="30">
        <f t="shared" si="70"/>
        <v>0</v>
      </c>
      <c r="CK29" s="28" t="str">
        <f t="shared" si="71"/>
        <v/>
      </c>
      <c r="CL29" s="28" t="str">
        <f t="shared" si="72"/>
        <v/>
      </c>
      <c r="CM29" s="28" t="str">
        <f t="shared" si="73"/>
        <v/>
      </c>
      <c r="CN29" s="28" t="str">
        <f t="shared" si="74"/>
        <v/>
      </c>
      <c r="CO29" s="28" t="str">
        <f t="shared" si="75"/>
        <v/>
      </c>
      <c r="CP29" s="28" t="str">
        <f t="shared" si="76"/>
        <v/>
      </c>
      <c r="CQ29" s="28" t="str">
        <f t="shared" si="77"/>
        <v/>
      </c>
      <c r="CR29" s="28" t="str">
        <f t="shared" si="78"/>
        <v/>
      </c>
      <c r="CS29" s="28" t="str">
        <f t="shared" si="79"/>
        <v/>
      </c>
      <c r="CT29" s="31">
        <f t="shared" si="80"/>
        <v>0</v>
      </c>
    </row>
    <row r="30" spans="1:98" ht="18.75" customHeight="1" x14ac:dyDescent="0.15">
      <c r="A30" s="55">
        <v>14</v>
      </c>
      <c r="B30" s="130"/>
      <c r="C30" s="243"/>
      <c r="D30" s="243"/>
      <c r="E30" s="243"/>
      <c r="F30" s="243"/>
      <c r="G30" s="243"/>
      <c r="H30" s="243"/>
      <c r="I30" s="243"/>
      <c r="J30" s="243"/>
      <c r="K30" s="131"/>
      <c r="L30" s="131"/>
      <c r="M30" s="132"/>
      <c r="N30" s="132"/>
      <c r="O30" s="132"/>
      <c r="P30" s="18"/>
      <c r="Q30" s="50"/>
      <c r="R30" s="95" t="str">
        <f t="shared" si="1"/>
        <v>0000000</v>
      </c>
      <c r="S30" s="83" t="str">
        <f t="shared" si="2"/>
        <v>0</v>
      </c>
      <c r="T30" s="84" t="str">
        <f t="shared" si="3"/>
        <v>0</v>
      </c>
      <c r="U30" s="84" t="str">
        <f t="shared" si="4"/>
        <v>0</v>
      </c>
      <c r="V30" s="84" t="str">
        <f t="shared" si="5"/>
        <v>0</v>
      </c>
      <c r="W30" s="84" t="str">
        <f t="shared" si="6"/>
        <v>0</v>
      </c>
      <c r="X30" s="84" t="str">
        <f t="shared" si="7"/>
        <v>0</v>
      </c>
      <c r="Y30" s="84" t="str">
        <f t="shared" si="8"/>
        <v>0</v>
      </c>
      <c r="Z30" s="85">
        <f t="shared" si="9"/>
        <v>7</v>
      </c>
      <c r="AA30" s="84" t="str">
        <f t="shared" si="10"/>
        <v/>
      </c>
      <c r="AB30" s="84" t="str">
        <f t="shared" si="11"/>
        <v/>
      </c>
      <c r="AC30" s="84" t="str">
        <f t="shared" si="12"/>
        <v/>
      </c>
      <c r="AD30" s="84" t="str">
        <f t="shared" si="13"/>
        <v/>
      </c>
      <c r="AE30" s="84" t="str">
        <f t="shared" si="14"/>
        <v/>
      </c>
      <c r="AF30" s="84" t="str">
        <f t="shared" si="15"/>
        <v/>
      </c>
      <c r="AG30" s="84" t="str">
        <f t="shared" si="16"/>
        <v/>
      </c>
      <c r="AH30" s="86">
        <f t="shared" si="17"/>
        <v>0</v>
      </c>
      <c r="AI30" s="53"/>
      <c r="AJ30" s="34" t="str">
        <f t="shared" si="18"/>
        <v>000000000</v>
      </c>
      <c r="AK30" s="29" t="str">
        <f t="shared" si="19"/>
        <v>0</v>
      </c>
      <c r="AL30" s="28" t="str">
        <f t="shared" si="20"/>
        <v>0</v>
      </c>
      <c r="AM30" s="28" t="str">
        <f t="shared" si="21"/>
        <v>0</v>
      </c>
      <c r="AN30" s="28" t="str">
        <f t="shared" si="22"/>
        <v>0</v>
      </c>
      <c r="AO30" s="28" t="str">
        <f t="shared" si="23"/>
        <v>0</v>
      </c>
      <c r="AP30" s="28" t="str">
        <f t="shared" si="24"/>
        <v>0</v>
      </c>
      <c r="AQ30" s="28" t="str">
        <f t="shared" si="25"/>
        <v>0</v>
      </c>
      <c r="AR30" s="28" t="str">
        <f t="shared" si="26"/>
        <v>0</v>
      </c>
      <c r="AS30" s="28" t="str">
        <f t="shared" si="27"/>
        <v>0</v>
      </c>
      <c r="AT30" s="30">
        <f t="shared" si="28"/>
        <v>9</v>
      </c>
      <c r="AU30" s="28" t="str">
        <f t="shared" si="29"/>
        <v/>
      </c>
      <c r="AV30" s="28" t="str">
        <f t="shared" si="30"/>
        <v/>
      </c>
      <c r="AW30" s="28" t="str">
        <f t="shared" si="31"/>
        <v/>
      </c>
      <c r="AX30" s="28" t="str">
        <f t="shared" si="32"/>
        <v/>
      </c>
      <c r="AY30" s="28" t="str">
        <f t="shared" si="33"/>
        <v/>
      </c>
      <c r="AZ30" s="28" t="str">
        <f t="shared" si="34"/>
        <v/>
      </c>
      <c r="BA30" s="28" t="str">
        <f t="shared" si="35"/>
        <v/>
      </c>
      <c r="BB30" s="28" t="str">
        <f t="shared" si="36"/>
        <v/>
      </c>
      <c r="BC30" s="28" t="str">
        <f t="shared" si="37"/>
        <v/>
      </c>
      <c r="BD30" s="31">
        <f t="shared" si="38"/>
        <v>0</v>
      </c>
      <c r="BE30" s="34" t="str">
        <f t="shared" si="39"/>
        <v>000000000</v>
      </c>
      <c r="BF30" s="29" t="str">
        <f t="shared" si="40"/>
        <v>0</v>
      </c>
      <c r="BG30" s="28" t="str">
        <f t="shared" si="41"/>
        <v>0</v>
      </c>
      <c r="BH30" s="28" t="str">
        <f t="shared" si="42"/>
        <v>0</v>
      </c>
      <c r="BI30" s="28" t="str">
        <f t="shared" si="43"/>
        <v>0</v>
      </c>
      <c r="BJ30" s="28" t="str">
        <f t="shared" si="44"/>
        <v>0</v>
      </c>
      <c r="BK30" s="28" t="str">
        <f t="shared" si="45"/>
        <v>0</v>
      </c>
      <c r="BL30" s="28" t="str">
        <f t="shared" si="46"/>
        <v>0</v>
      </c>
      <c r="BM30" s="28" t="str">
        <f t="shared" si="47"/>
        <v>0</v>
      </c>
      <c r="BN30" s="28" t="str">
        <f t="shared" si="48"/>
        <v>0</v>
      </c>
      <c r="BO30" s="30">
        <f t="shared" si="49"/>
        <v>9</v>
      </c>
      <c r="BP30" s="28" t="str">
        <f t="shared" si="50"/>
        <v/>
      </c>
      <c r="BQ30" s="28" t="str">
        <f t="shared" si="51"/>
        <v/>
      </c>
      <c r="BR30" s="28" t="str">
        <f t="shared" si="52"/>
        <v/>
      </c>
      <c r="BS30" s="28" t="str">
        <f t="shared" si="53"/>
        <v/>
      </c>
      <c r="BT30" s="28" t="str">
        <f t="shared" si="54"/>
        <v/>
      </c>
      <c r="BU30" s="28" t="str">
        <f t="shared" si="55"/>
        <v/>
      </c>
      <c r="BV30" s="28" t="str">
        <f t="shared" si="56"/>
        <v/>
      </c>
      <c r="BW30" s="28" t="str">
        <f t="shared" si="57"/>
        <v/>
      </c>
      <c r="BX30" s="28" t="str">
        <f t="shared" si="58"/>
        <v/>
      </c>
      <c r="BY30" s="31">
        <f t="shared" si="59"/>
        <v>0</v>
      </c>
      <c r="BZ30" s="34" t="str">
        <f t="shared" si="60"/>
        <v>000000000</v>
      </c>
      <c r="CA30" s="29" t="str">
        <f t="shared" si="61"/>
        <v>0</v>
      </c>
      <c r="CB30" s="28" t="str">
        <f t="shared" si="62"/>
        <v>0</v>
      </c>
      <c r="CC30" s="28" t="str">
        <f t="shared" si="63"/>
        <v>0</v>
      </c>
      <c r="CD30" s="28" t="str">
        <f t="shared" si="64"/>
        <v>0</v>
      </c>
      <c r="CE30" s="28" t="str">
        <f t="shared" si="65"/>
        <v>0</v>
      </c>
      <c r="CF30" s="28" t="str">
        <f t="shared" si="66"/>
        <v>0</v>
      </c>
      <c r="CG30" s="28" t="str">
        <f t="shared" si="67"/>
        <v>0</v>
      </c>
      <c r="CH30" s="28" t="str">
        <f t="shared" si="68"/>
        <v>0</v>
      </c>
      <c r="CI30" s="28" t="str">
        <f t="shared" si="69"/>
        <v>0</v>
      </c>
      <c r="CJ30" s="30">
        <f t="shared" si="70"/>
        <v>9</v>
      </c>
      <c r="CK30" s="28" t="str">
        <f t="shared" si="71"/>
        <v/>
      </c>
      <c r="CL30" s="28" t="str">
        <f t="shared" si="72"/>
        <v/>
      </c>
      <c r="CM30" s="28" t="str">
        <f t="shared" si="73"/>
        <v/>
      </c>
      <c r="CN30" s="28" t="str">
        <f t="shared" si="74"/>
        <v/>
      </c>
      <c r="CO30" s="28" t="str">
        <f t="shared" si="75"/>
        <v/>
      </c>
      <c r="CP30" s="28" t="str">
        <f t="shared" si="76"/>
        <v/>
      </c>
      <c r="CQ30" s="28" t="str">
        <f t="shared" si="77"/>
        <v/>
      </c>
      <c r="CR30" s="28" t="str">
        <f t="shared" si="78"/>
        <v/>
      </c>
      <c r="CS30" s="28" t="str">
        <f t="shared" si="79"/>
        <v/>
      </c>
      <c r="CT30" s="31">
        <f t="shared" si="80"/>
        <v>0</v>
      </c>
    </row>
    <row r="31" spans="1:98" ht="18.75" customHeight="1" x14ac:dyDescent="0.15">
      <c r="A31" s="61">
        <v>15</v>
      </c>
      <c r="B31" s="124"/>
      <c r="C31" s="237"/>
      <c r="D31" s="238"/>
      <c r="E31" s="238"/>
      <c r="F31" s="238"/>
      <c r="G31" s="238"/>
      <c r="H31" s="238"/>
      <c r="I31" s="238"/>
      <c r="J31" s="238"/>
      <c r="K31" s="125"/>
      <c r="L31" s="125"/>
      <c r="M31" s="126"/>
      <c r="N31" s="126"/>
      <c r="O31" s="126"/>
      <c r="P31" s="16"/>
      <c r="Q31" s="50"/>
      <c r="R31" s="95" t="str">
        <f t="shared" si="1"/>
        <v>0000000</v>
      </c>
      <c r="S31" s="83" t="str">
        <f t="shared" si="2"/>
        <v>0</v>
      </c>
      <c r="T31" s="84" t="str">
        <f t="shared" si="3"/>
        <v>0</v>
      </c>
      <c r="U31" s="84" t="str">
        <f t="shared" si="4"/>
        <v>0</v>
      </c>
      <c r="V31" s="84" t="str">
        <f t="shared" si="5"/>
        <v>0</v>
      </c>
      <c r="W31" s="84" t="str">
        <f t="shared" si="6"/>
        <v>0</v>
      </c>
      <c r="X31" s="84" t="str">
        <f t="shared" si="7"/>
        <v>0</v>
      </c>
      <c r="Y31" s="84" t="str">
        <f t="shared" si="8"/>
        <v>0</v>
      </c>
      <c r="Z31" s="85">
        <f t="shared" si="9"/>
        <v>7</v>
      </c>
      <c r="AA31" s="84" t="str">
        <f t="shared" si="10"/>
        <v/>
      </c>
      <c r="AB31" s="84" t="str">
        <f t="shared" si="11"/>
        <v/>
      </c>
      <c r="AC31" s="84" t="str">
        <f t="shared" si="12"/>
        <v/>
      </c>
      <c r="AD31" s="84" t="str">
        <f t="shared" si="13"/>
        <v/>
      </c>
      <c r="AE31" s="84" t="str">
        <f t="shared" si="14"/>
        <v/>
      </c>
      <c r="AF31" s="84" t="str">
        <f t="shared" si="15"/>
        <v/>
      </c>
      <c r="AG31" s="84" t="str">
        <f t="shared" si="16"/>
        <v/>
      </c>
      <c r="AH31" s="86">
        <f t="shared" si="17"/>
        <v>0</v>
      </c>
      <c r="AI31" s="53"/>
      <c r="AJ31" s="34" t="str">
        <f t="shared" si="18"/>
        <v>000000000</v>
      </c>
      <c r="AK31" s="29" t="str">
        <f t="shared" si="19"/>
        <v>0</v>
      </c>
      <c r="AL31" s="28" t="str">
        <f t="shared" si="20"/>
        <v>0</v>
      </c>
      <c r="AM31" s="28" t="str">
        <f t="shared" si="21"/>
        <v>0</v>
      </c>
      <c r="AN31" s="28" t="str">
        <f t="shared" si="22"/>
        <v>0</v>
      </c>
      <c r="AO31" s="28" t="str">
        <f t="shared" si="23"/>
        <v>0</v>
      </c>
      <c r="AP31" s="28" t="str">
        <f t="shared" si="24"/>
        <v>0</v>
      </c>
      <c r="AQ31" s="28" t="str">
        <f t="shared" si="25"/>
        <v>0</v>
      </c>
      <c r="AR31" s="28" t="str">
        <f t="shared" si="26"/>
        <v>0</v>
      </c>
      <c r="AS31" s="28" t="str">
        <f t="shared" si="27"/>
        <v>0</v>
      </c>
      <c r="AT31" s="30">
        <f t="shared" si="28"/>
        <v>9</v>
      </c>
      <c r="AU31" s="28" t="str">
        <f t="shared" si="29"/>
        <v/>
      </c>
      <c r="AV31" s="28" t="str">
        <f t="shared" si="30"/>
        <v/>
      </c>
      <c r="AW31" s="28" t="str">
        <f t="shared" si="31"/>
        <v/>
      </c>
      <c r="AX31" s="28" t="str">
        <f t="shared" si="32"/>
        <v/>
      </c>
      <c r="AY31" s="28" t="str">
        <f t="shared" si="33"/>
        <v/>
      </c>
      <c r="AZ31" s="28" t="str">
        <f t="shared" si="34"/>
        <v/>
      </c>
      <c r="BA31" s="28" t="str">
        <f t="shared" si="35"/>
        <v/>
      </c>
      <c r="BB31" s="28" t="str">
        <f t="shared" si="36"/>
        <v/>
      </c>
      <c r="BC31" s="28" t="str">
        <f t="shared" si="37"/>
        <v/>
      </c>
      <c r="BD31" s="31">
        <f t="shared" si="38"/>
        <v>0</v>
      </c>
      <c r="BE31" s="34" t="str">
        <f t="shared" si="39"/>
        <v>000000000</v>
      </c>
      <c r="BF31" s="29" t="str">
        <f t="shared" si="40"/>
        <v>0</v>
      </c>
      <c r="BG31" s="28" t="str">
        <f t="shared" si="41"/>
        <v>0</v>
      </c>
      <c r="BH31" s="28" t="str">
        <f t="shared" si="42"/>
        <v>0</v>
      </c>
      <c r="BI31" s="28" t="str">
        <f t="shared" si="43"/>
        <v>0</v>
      </c>
      <c r="BJ31" s="28" t="str">
        <f t="shared" si="44"/>
        <v>0</v>
      </c>
      <c r="BK31" s="28" t="str">
        <f t="shared" si="45"/>
        <v>0</v>
      </c>
      <c r="BL31" s="28" t="str">
        <f t="shared" si="46"/>
        <v>0</v>
      </c>
      <c r="BM31" s="28" t="str">
        <f t="shared" si="47"/>
        <v>0</v>
      </c>
      <c r="BN31" s="28" t="str">
        <f t="shared" si="48"/>
        <v>0</v>
      </c>
      <c r="BO31" s="30">
        <f t="shared" si="49"/>
        <v>9</v>
      </c>
      <c r="BP31" s="28" t="str">
        <f t="shared" si="50"/>
        <v/>
      </c>
      <c r="BQ31" s="28" t="str">
        <f t="shared" si="51"/>
        <v/>
      </c>
      <c r="BR31" s="28" t="str">
        <f t="shared" si="52"/>
        <v/>
      </c>
      <c r="BS31" s="28" t="str">
        <f t="shared" si="53"/>
        <v/>
      </c>
      <c r="BT31" s="28" t="str">
        <f t="shared" si="54"/>
        <v/>
      </c>
      <c r="BU31" s="28" t="str">
        <f t="shared" si="55"/>
        <v/>
      </c>
      <c r="BV31" s="28" t="str">
        <f t="shared" si="56"/>
        <v/>
      </c>
      <c r="BW31" s="28" t="str">
        <f t="shared" si="57"/>
        <v/>
      </c>
      <c r="BX31" s="28" t="str">
        <f t="shared" si="58"/>
        <v/>
      </c>
      <c r="BY31" s="31">
        <f t="shared" si="59"/>
        <v>0</v>
      </c>
      <c r="BZ31" s="34" t="str">
        <f t="shared" si="60"/>
        <v>000000000</v>
      </c>
      <c r="CA31" s="29" t="str">
        <f t="shared" si="61"/>
        <v>0</v>
      </c>
      <c r="CB31" s="28" t="str">
        <f t="shared" si="62"/>
        <v>0</v>
      </c>
      <c r="CC31" s="28" t="str">
        <f t="shared" si="63"/>
        <v>0</v>
      </c>
      <c r="CD31" s="28" t="str">
        <f t="shared" si="64"/>
        <v>0</v>
      </c>
      <c r="CE31" s="28" t="str">
        <f t="shared" si="65"/>
        <v>0</v>
      </c>
      <c r="CF31" s="28" t="str">
        <f t="shared" si="66"/>
        <v>0</v>
      </c>
      <c r="CG31" s="28" t="str">
        <f t="shared" si="67"/>
        <v>0</v>
      </c>
      <c r="CH31" s="28" t="str">
        <f t="shared" si="68"/>
        <v>0</v>
      </c>
      <c r="CI31" s="28" t="str">
        <f t="shared" si="69"/>
        <v>0</v>
      </c>
      <c r="CJ31" s="30">
        <f t="shared" si="70"/>
        <v>9</v>
      </c>
      <c r="CK31" s="28" t="str">
        <f t="shared" si="71"/>
        <v/>
      </c>
      <c r="CL31" s="28" t="str">
        <f t="shared" si="72"/>
        <v/>
      </c>
      <c r="CM31" s="28" t="str">
        <f t="shared" si="73"/>
        <v/>
      </c>
      <c r="CN31" s="28" t="str">
        <f t="shared" si="74"/>
        <v/>
      </c>
      <c r="CO31" s="28" t="str">
        <f t="shared" si="75"/>
        <v/>
      </c>
      <c r="CP31" s="28" t="str">
        <f t="shared" si="76"/>
        <v/>
      </c>
      <c r="CQ31" s="28" t="str">
        <f t="shared" si="77"/>
        <v/>
      </c>
      <c r="CR31" s="28" t="str">
        <f t="shared" si="78"/>
        <v/>
      </c>
      <c r="CS31" s="28" t="str">
        <f t="shared" si="79"/>
        <v/>
      </c>
      <c r="CT31" s="31">
        <f t="shared" si="80"/>
        <v>0</v>
      </c>
    </row>
    <row r="32" spans="1:98" ht="18.75" customHeight="1" x14ac:dyDescent="0.15">
      <c r="A32" s="61">
        <v>16</v>
      </c>
      <c r="B32" s="124"/>
      <c r="C32" s="238"/>
      <c r="D32" s="238"/>
      <c r="E32" s="238"/>
      <c r="F32" s="238"/>
      <c r="G32" s="238"/>
      <c r="H32" s="238"/>
      <c r="I32" s="238"/>
      <c r="J32" s="238"/>
      <c r="K32" s="125"/>
      <c r="L32" s="125"/>
      <c r="M32" s="126"/>
      <c r="N32" s="126"/>
      <c r="O32" s="126"/>
      <c r="P32" s="16"/>
      <c r="Q32" s="50"/>
      <c r="R32" s="95" t="str">
        <f t="shared" si="1"/>
        <v>0000000</v>
      </c>
      <c r="S32" s="83" t="str">
        <f t="shared" si="2"/>
        <v>0</v>
      </c>
      <c r="T32" s="84" t="str">
        <f t="shared" si="3"/>
        <v>0</v>
      </c>
      <c r="U32" s="84" t="str">
        <f t="shared" si="4"/>
        <v>0</v>
      </c>
      <c r="V32" s="84" t="str">
        <f t="shared" si="5"/>
        <v>0</v>
      </c>
      <c r="W32" s="84" t="str">
        <f t="shared" si="6"/>
        <v>0</v>
      </c>
      <c r="X32" s="84" t="str">
        <f t="shared" si="7"/>
        <v>0</v>
      </c>
      <c r="Y32" s="84" t="str">
        <f t="shared" si="8"/>
        <v>0</v>
      </c>
      <c r="Z32" s="85">
        <f t="shared" si="9"/>
        <v>7</v>
      </c>
      <c r="AA32" s="84" t="str">
        <f t="shared" si="10"/>
        <v/>
      </c>
      <c r="AB32" s="84" t="str">
        <f t="shared" si="11"/>
        <v/>
      </c>
      <c r="AC32" s="84" t="str">
        <f t="shared" si="12"/>
        <v/>
      </c>
      <c r="AD32" s="84" t="str">
        <f t="shared" si="13"/>
        <v/>
      </c>
      <c r="AE32" s="84" t="str">
        <f t="shared" si="14"/>
        <v/>
      </c>
      <c r="AF32" s="84" t="str">
        <f t="shared" si="15"/>
        <v/>
      </c>
      <c r="AG32" s="84" t="str">
        <f t="shared" si="16"/>
        <v/>
      </c>
      <c r="AH32" s="86">
        <f t="shared" si="17"/>
        <v>0</v>
      </c>
      <c r="AI32" s="53"/>
      <c r="AJ32" s="34" t="str">
        <f t="shared" si="18"/>
        <v>000000000</v>
      </c>
      <c r="AK32" s="29" t="str">
        <f t="shared" si="19"/>
        <v>0</v>
      </c>
      <c r="AL32" s="28" t="str">
        <f t="shared" si="20"/>
        <v>0</v>
      </c>
      <c r="AM32" s="28" t="str">
        <f t="shared" si="21"/>
        <v>0</v>
      </c>
      <c r="AN32" s="28" t="str">
        <f t="shared" si="22"/>
        <v>0</v>
      </c>
      <c r="AO32" s="28" t="str">
        <f t="shared" si="23"/>
        <v>0</v>
      </c>
      <c r="AP32" s="28" t="str">
        <f t="shared" si="24"/>
        <v>0</v>
      </c>
      <c r="AQ32" s="28" t="str">
        <f t="shared" si="25"/>
        <v>0</v>
      </c>
      <c r="AR32" s="28" t="str">
        <f t="shared" si="26"/>
        <v>0</v>
      </c>
      <c r="AS32" s="28" t="str">
        <f t="shared" si="27"/>
        <v>0</v>
      </c>
      <c r="AT32" s="30">
        <f t="shared" si="28"/>
        <v>9</v>
      </c>
      <c r="AU32" s="28" t="str">
        <f t="shared" si="29"/>
        <v/>
      </c>
      <c r="AV32" s="28" t="str">
        <f t="shared" si="30"/>
        <v/>
      </c>
      <c r="AW32" s="28" t="str">
        <f t="shared" si="31"/>
        <v/>
      </c>
      <c r="AX32" s="28" t="str">
        <f t="shared" si="32"/>
        <v/>
      </c>
      <c r="AY32" s="28" t="str">
        <f t="shared" si="33"/>
        <v/>
      </c>
      <c r="AZ32" s="28" t="str">
        <f t="shared" si="34"/>
        <v/>
      </c>
      <c r="BA32" s="28" t="str">
        <f t="shared" si="35"/>
        <v/>
      </c>
      <c r="BB32" s="28" t="str">
        <f t="shared" si="36"/>
        <v/>
      </c>
      <c r="BC32" s="28" t="str">
        <f t="shared" si="37"/>
        <v/>
      </c>
      <c r="BD32" s="31">
        <f t="shared" si="38"/>
        <v>0</v>
      </c>
      <c r="BE32" s="34" t="str">
        <f t="shared" si="39"/>
        <v>000000000</v>
      </c>
      <c r="BF32" s="29" t="str">
        <f t="shared" si="40"/>
        <v>0</v>
      </c>
      <c r="BG32" s="28" t="str">
        <f t="shared" si="41"/>
        <v>0</v>
      </c>
      <c r="BH32" s="28" t="str">
        <f t="shared" si="42"/>
        <v>0</v>
      </c>
      <c r="BI32" s="28" t="str">
        <f t="shared" si="43"/>
        <v>0</v>
      </c>
      <c r="BJ32" s="28" t="str">
        <f t="shared" si="44"/>
        <v>0</v>
      </c>
      <c r="BK32" s="28" t="str">
        <f t="shared" si="45"/>
        <v>0</v>
      </c>
      <c r="BL32" s="28" t="str">
        <f t="shared" si="46"/>
        <v>0</v>
      </c>
      <c r="BM32" s="28" t="str">
        <f t="shared" si="47"/>
        <v>0</v>
      </c>
      <c r="BN32" s="28" t="str">
        <f t="shared" si="48"/>
        <v>0</v>
      </c>
      <c r="BO32" s="30">
        <f t="shared" si="49"/>
        <v>9</v>
      </c>
      <c r="BP32" s="28" t="str">
        <f t="shared" si="50"/>
        <v/>
      </c>
      <c r="BQ32" s="28" t="str">
        <f t="shared" si="51"/>
        <v/>
      </c>
      <c r="BR32" s="28" t="str">
        <f t="shared" si="52"/>
        <v/>
      </c>
      <c r="BS32" s="28" t="str">
        <f t="shared" si="53"/>
        <v/>
      </c>
      <c r="BT32" s="28" t="str">
        <f t="shared" si="54"/>
        <v/>
      </c>
      <c r="BU32" s="28" t="str">
        <f t="shared" si="55"/>
        <v/>
      </c>
      <c r="BV32" s="28" t="str">
        <f t="shared" si="56"/>
        <v/>
      </c>
      <c r="BW32" s="28" t="str">
        <f t="shared" si="57"/>
        <v/>
      </c>
      <c r="BX32" s="28" t="str">
        <f t="shared" si="58"/>
        <v/>
      </c>
      <c r="BY32" s="31">
        <f t="shared" si="59"/>
        <v>0</v>
      </c>
      <c r="BZ32" s="34" t="str">
        <f t="shared" si="60"/>
        <v>000000000</v>
      </c>
      <c r="CA32" s="29" t="str">
        <f t="shared" si="61"/>
        <v>0</v>
      </c>
      <c r="CB32" s="28" t="str">
        <f t="shared" si="62"/>
        <v>0</v>
      </c>
      <c r="CC32" s="28" t="str">
        <f t="shared" si="63"/>
        <v>0</v>
      </c>
      <c r="CD32" s="28" t="str">
        <f t="shared" si="64"/>
        <v>0</v>
      </c>
      <c r="CE32" s="28" t="str">
        <f t="shared" si="65"/>
        <v>0</v>
      </c>
      <c r="CF32" s="28" t="str">
        <f t="shared" si="66"/>
        <v>0</v>
      </c>
      <c r="CG32" s="28" t="str">
        <f t="shared" si="67"/>
        <v>0</v>
      </c>
      <c r="CH32" s="28" t="str">
        <f t="shared" si="68"/>
        <v>0</v>
      </c>
      <c r="CI32" s="28" t="str">
        <f t="shared" si="69"/>
        <v>0</v>
      </c>
      <c r="CJ32" s="30">
        <f t="shared" si="70"/>
        <v>9</v>
      </c>
      <c r="CK32" s="28" t="str">
        <f t="shared" si="71"/>
        <v/>
      </c>
      <c r="CL32" s="28" t="str">
        <f t="shared" si="72"/>
        <v/>
      </c>
      <c r="CM32" s="28" t="str">
        <f t="shared" si="73"/>
        <v/>
      </c>
      <c r="CN32" s="28" t="str">
        <f t="shared" si="74"/>
        <v/>
      </c>
      <c r="CO32" s="28" t="str">
        <f t="shared" si="75"/>
        <v/>
      </c>
      <c r="CP32" s="28" t="str">
        <f t="shared" si="76"/>
        <v/>
      </c>
      <c r="CQ32" s="28" t="str">
        <f t="shared" si="77"/>
        <v/>
      </c>
      <c r="CR32" s="28" t="str">
        <f t="shared" si="78"/>
        <v/>
      </c>
      <c r="CS32" s="28" t="str">
        <f t="shared" si="79"/>
        <v/>
      </c>
      <c r="CT32" s="31">
        <f t="shared" si="80"/>
        <v>0</v>
      </c>
    </row>
    <row r="33" spans="1:98" ht="18.75" customHeight="1" x14ac:dyDescent="0.15">
      <c r="A33" s="61">
        <v>17</v>
      </c>
      <c r="B33" s="124"/>
      <c r="C33" s="239"/>
      <c r="D33" s="240"/>
      <c r="E33" s="240"/>
      <c r="F33" s="240"/>
      <c r="G33" s="240"/>
      <c r="H33" s="240"/>
      <c r="I33" s="240"/>
      <c r="J33" s="241"/>
      <c r="K33" s="125"/>
      <c r="L33" s="125"/>
      <c r="M33" s="126"/>
      <c r="N33" s="126"/>
      <c r="O33" s="126"/>
      <c r="P33" s="16" t="str">
        <f t="shared" si="81"/>
        <v/>
      </c>
      <c r="Q33" s="50"/>
      <c r="R33" s="95" t="str">
        <f t="shared" si="1"/>
        <v>0000000</v>
      </c>
      <c r="S33" s="83" t="str">
        <f t="shared" si="2"/>
        <v>0</v>
      </c>
      <c r="T33" s="84" t="str">
        <f t="shared" si="3"/>
        <v>0</v>
      </c>
      <c r="U33" s="84" t="str">
        <f t="shared" si="4"/>
        <v>0</v>
      </c>
      <c r="V33" s="84" t="str">
        <f t="shared" si="5"/>
        <v>0</v>
      </c>
      <c r="W33" s="84" t="str">
        <f t="shared" si="6"/>
        <v>0</v>
      </c>
      <c r="X33" s="84" t="str">
        <f t="shared" si="7"/>
        <v>0</v>
      </c>
      <c r="Y33" s="84" t="str">
        <f t="shared" si="8"/>
        <v>0</v>
      </c>
      <c r="Z33" s="85">
        <f t="shared" si="9"/>
        <v>7</v>
      </c>
      <c r="AA33" s="84" t="str">
        <f t="shared" si="10"/>
        <v/>
      </c>
      <c r="AB33" s="84" t="str">
        <f t="shared" si="11"/>
        <v/>
      </c>
      <c r="AC33" s="84" t="str">
        <f t="shared" si="12"/>
        <v/>
      </c>
      <c r="AD33" s="84" t="str">
        <f t="shared" si="13"/>
        <v/>
      </c>
      <c r="AE33" s="84" t="str">
        <f t="shared" si="14"/>
        <v/>
      </c>
      <c r="AF33" s="84" t="str">
        <f t="shared" si="15"/>
        <v/>
      </c>
      <c r="AG33" s="84" t="str">
        <f t="shared" si="16"/>
        <v/>
      </c>
      <c r="AH33" s="86">
        <f t="shared" si="17"/>
        <v>0</v>
      </c>
      <c r="AI33" s="53"/>
      <c r="AJ33" s="34" t="str">
        <f t="shared" si="18"/>
        <v>000000000</v>
      </c>
      <c r="AK33" s="29" t="str">
        <f t="shared" si="19"/>
        <v>0</v>
      </c>
      <c r="AL33" s="28" t="str">
        <f t="shared" si="20"/>
        <v>0</v>
      </c>
      <c r="AM33" s="28" t="str">
        <f t="shared" si="21"/>
        <v>0</v>
      </c>
      <c r="AN33" s="28" t="str">
        <f t="shared" si="22"/>
        <v>0</v>
      </c>
      <c r="AO33" s="28" t="str">
        <f t="shared" si="23"/>
        <v>0</v>
      </c>
      <c r="AP33" s="28" t="str">
        <f t="shared" si="24"/>
        <v>0</v>
      </c>
      <c r="AQ33" s="28" t="str">
        <f t="shared" si="25"/>
        <v>0</v>
      </c>
      <c r="AR33" s="28" t="str">
        <f t="shared" si="26"/>
        <v>0</v>
      </c>
      <c r="AS33" s="28" t="str">
        <f t="shared" si="27"/>
        <v>0</v>
      </c>
      <c r="AT33" s="30">
        <f t="shared" si="28"/>
        <v>9</v>
      </c>
      <c r="AU33" s="28" t="str">
        <f t="shared" si="29"/>
        <v/>
      </c>
      <c r="AV33" s="28" t="str">
        <f t="shared" si="30"/>
        <v/>
      </c>
      <c r="AW33" s="28" t="str">
        <f t="shared" si="31"/>
        <v/>
      </c>
      <c r="AX33" s="28" t="str">
        <f t="shared" si="32"/>
        <v/>
      </c>
      <c r="AY33" s="28" t="str">
        <f t="shared" si="33"/>
        <v/>
      </c>
      <c r="AZ33" s="28" t="str">
        <f t="shared" si="34"/>
        <v/>
      </c>
      <c r="BA33" s="28" t="str">
        <f t="shared" si="35"/>
        <v/>
      </c>
      <c r="BB33" s="28" t="str">
        <f t="shared" si="36"/>
        <v/>
      </c>
      <c r="BC33" s="28" t="str">
        <f t="shared" si="37"/>
        <v/>
      </c>
      <c r="BD33" s="31">
        <f t="shared" si="38"/>
        <v>0</v>
      </c>
      <c r="BE33" s="34" t="str">
        <f t="shared" si="39"/>
        <v>000000000</v>
      </c>
      <c r="BF33" s="29" t="str">
        <f t="shared" si="40"/>
        <v>0</v>
      </c>
      <c r="BG33" s="28" t="str">
        <f t="shared" si="41"/>
        <v>0</v>
      </c>
      <c r="BH33" s="28" t="str">
        <f t="shared" si="42"/>
        <v>0</v>
      </c>
      <c r="BI33" s="28" t="str">
        <f t="shared" si="43"/>
        <v>0</v>
      </c>
      <c r="BJ33" s="28" t="str">
        <f t="shared" si="44"/>
        <v>0</v>
      </c>
      <c r="BK33" s="28" t="str">
        <f t="shared" si="45"/>
        <v>0</v>
      </c>
      <c r="BL33" s="28" t="str">
        <f t="shared" si="46"/>
        <v>0</v>
      </c>
      <c r="BM33" s="28" t="str">
        <f t="shared" si="47"/>
        <v>0</v>
      </c>
      <c r="BN33" s="28" t="str">
        <f t="shared" si="48"/>
        <v>0</v>
      </c>
      <c r="BO33" s="30">
        <f t="shared" si="49"/>
        <v>9</v>
      </c>
      <c r="BP33" s="28" t="str">
        <f t="shared" si="50"/>
        <v/>
      </c>
      <c r="BQ33" s="28" t="str">
        <f t="shared" si="51"/>
        <v/>
      </c>
      <c r="BR33" s="28" t="str">
        <f t="shared" si="52"/>
        <v/>
      </c>
      <c r="BS33" s="28" t="str">
        <f t="shared" si="53"/>
        <v/>
      </c>
      <c r="BT33" s="28" t="str">
        <f t="shared" si="54"/>
        <v/>
      </c>
      <c r="BU33" s="28" t="str">
        <f t="shared" si="55"/>
        <v/>
      </c>
      <c r="BV33" s="28" t="str">
        <f t="shared" si="56"/>
        <v/>
      </c>
      <c r="BW33" s="28" t="str">
        <f t="shared" si="57"/>
        <v/>
      </c>
      <c r="BX33" s="28" t="str">
        <f t="shared" si="58"/>
        <v/>
      </c>
      <c r="BY33" s="31">
        <f t="shared" si="59"/>
        <v>0</v>
      </c>
      <c r="BZ33" s="34" t="str">
        <f t="shared" si="60"/>
        <v/>
      </c>
      <c r="CA33" s="29" t="str">
        <f t="shared" si="61"/>
        <v/>
      </c>
      <c r="CB33" s="28" t="str">
        <f t="shared" si="62"/>
        <v/>
      </c>
      <c r="CC33" s="28" t="str">
        <f t="shared" si="63"/>
        <v/>
      </c>
      <c r="CD33" s="28" t="str">
        <f t="shared" si="64"/>
        <v/>
      </c>
      <c r="CE33" s="28" t="str">
        <f t="shared" si="65"/>
        <v/>
      </c>
      <c r="CF33" s="28" t="str">
        <f t="shared" si="66"/>
        <v/>
      </c>
      <c r="CG33" s="28" t="str">
        <f t="shared" si="67"/>
        <v/>
      </c>
      <c r="CH33" s="28" t="str">
        <f t="shared" si="68"/>
        <v/>
      </c>
      <c r="CI33" s="28" t="str">
        <f t="shared" si="69"/>
        <v/>
      </c>
      <c r="CJ33" s="30">
        <f t="shared" si="70"/>
        <v>0</v>
      </c>
      <c r="CK33" s="28" t="str">
        <f t="shared" si="71"/>
        <v/>
      </c>
      <c r="CL33" s="28" t="str">
        <f t="shared" si="72"/>
        <v/>
      </c>
      <c r="CM33" s="28" t="str">
        <f t="shared" si="73"/>
        <v/>
      </c>
      <c r="CN33" s="28" t="str">
        <f t="shared" si="74"/>
        <v/>
      </c>
      <c r="CO33" s="28" t="str">
        <f t="shared" si="75"/>
        <v/>
      </c>
      <c r="CP33" s="28" t="str">
        <f t="shared" si="76"/>
        <v/>
      </c>
      <c r="CQ33" s="28" t="str">
        <f t="shared" si="77"/>
        <v/>
      </c>
      <c r="CR33" s="28" t="str">
        <f t="shared" si="78"/>
        <v/>
      </c>
      <c r="CS33" s="28" t="str">
        <f t="shared" si="79"/>
        <v/>
      </c>
      <c r="CT33" s="31">
        <f t="shared" si="80"/>
        <v>0</v>
      </c>
    </row>
    <row r="34" spans="1:98" ht="18.75" customHeight="1" x14ac:dyDescent="0.15">
      <c r="A34" s="61">
        <v>18</v>
      </c>
      <c r="B34" s="124"/>
      <c r="C34" s="242"/>
      <c r="D34" s="242"/>
      <c r="E34" s="242"/>
      <c r="F34" s="242"/>
      <c r="G34" s="242"/>
      <c r="H34" s="242"/>
      <c r="I34" s="242"/>
      <c r="J34" s="242"/>
      <c r="K34" s="125"/>
      <c r="L34" s="125"/>
      <c r="M34" s="126"/>
      <c r="N34" s="126"/>
      <c r="O34" s="126"/>
      <c r="P34" s="16" t="str">
        <f t="shared" si="81"/>
        <v/>
      </c>
      <c r="Q34" s="50"/>
      <c r="R34" s="95" t="str">
        <f t="shared" si="1"/>
        <v>0000000</v>
      </c>
      <c r="S34" s="83" t="str">
        <f t="shared" si="2"/>
        <v>0</v>
      </c>
      <c r="T34" s="84" t="str">
        <f t="shared" si="3"/>
        <v>0</v>
      </c>
      <c r="U34" s="84" t="str">
        <f t="shared" si="4"/>
        <v>0</v>
      </c>
      <c r="V34" s="84" t="str">
        <f t="shared" si="5"/>
        <v>0</v>
      </c>
      <c r="W34" s="84" t="str">
        <f t="shared" si="6"/>
        <v>0</v>
      </c>
      <c r="X34" s="84" t="str">
        <f t="shared" si="7"/>
        <v>0</v>
      </c>
      <c r="Y34" s="84" t="str">
        <f t="shared" si="8"/>
        <v>0</v>
      </c>
      <c r="Z34" s="85">
        <f t="shared" si="9"/>
        <v>7</v>
      </c>
      <c r="AA34" s="84" t="str">
        <f t="shared" si="10"/>
        <v/>
      </c>
      <c r="AB34" s="84" t="str">
        <f t="shared" si="11"/>
        <v/>
      </c>
      <c r="AC34" s="84" t="str">
        <f t="shared" si="12"/>
        <v/>
      </c>
      <c r="AD34" s="84" t="str">
        <f t="shared" si="13"/>
        <v/>
      </c>
      <c r="AE34" s="84" t="str">
        <f t="shared" si="14"/>
        <v/>
      </c>
      <c r="AF34" s="84" t="str">
        <f t="shared" si="15"/>
        <v/>
      </c>
      <c r="AG34" s="84" t="str">
        <f t="shared" si="16"/>
        <v/>
      </c>
      <c r="AH34" s="86">
        <f t="shared" si="17"/>
        <v>0</v>
      </c>
      <c r="AI34" s="53"/>
      <c r="AJ34" s="34" t="str">
        <f t="shared" si="18"/>
        <v>000000000</v>
      </c>
      <c r="AK34" s="29" t="str">
        <f t="shared" si="19"/>
        <v>0</v>
      </c>
      <c r="AL34" s="28" t="str">
        <f t="shared" si="20"/>
        <v>0</v>
      </c>
      <c r="AM34" s="28" t="str">
        <f t="shared" si="21"/>
        <v>0</v>
      </c>
      <c r="AN34" s="28" t="str">
        <f t="shared" si="22"/>
        <v>0</v>
      </c>
      <c r="AO34" s="28" t="str">
        <f t="shared" si="23"/>
        <v>0</v>
      </c>
      <c r="AP34" s="28" t="str">
        <f t="shared" si="24"/>
        <v>0</v>
      </c>
      <c r="AQ34" s="28" t="str">
        <f t="shared" si="25"/>
        <v>0</v>
      </c>
      <c r="AR34" s="28" t="str">
        <f t="shared" si="26"/>
        <v>0</v>
      </c>
      <c r="AS34" s="28" t="str">
        <f t="shared" si="27"/>
        <v>0</v>
      </c>
      <c r="AT34" s="30">
        <f t="shared" si="28"/>
        <v>9</v>
      </c>
      <c r="AU34" s="28" t="str">
        <f t="shared" si="29"/>
        <v/>
      </c>
      <c r="AV34" s="28" t="str">
        <f t="shared" si="30"/>
        <v/>
      </c>
      <c r="AW34" s="28" t="str">
        <f t="shared" si="31"/>
        <v/>
      </c>
      <c r="AX34" s="28" t="str">
        <f t="shared" si="32"/>
        <v/>
      </c>
      <c r="AY34" s="28" t="str">
        <f t="shared" si="33"/>
        <v/>
      </c>
      <c r="AZ34" s="28" t="str">
        <f t="shared" si="34"/>
        <v/>
      </c>
      <c r="BA34" s="28" t="str">
        <f t="shared" si="35"/>
        <v/>
      </c>
      <c r="BB34" s="28" t="str">
        <f t="shared" si="36"/>
        <v/>
      </c>
      <c r="BC34" s="28" t="str">
        <f t="shared" si="37"/>
        <v/>
      </c>
      <c r="BD34" s="31">
        <f t="shared" si="38"/>
        <v>0</v>
      </c>
      <c r="BE34" s="34" t="str">
        <f t="shared" si="39"/>
        <v>000000000</v>
      </c>
      <c r="BF34" s="29" t="str">
        <f t="shared" si="40"/>
        <v>0</v>
      </c>
      <c r="BG34" s="28" t="str">
        <f t="shared" si="41"/>
        <v>0</v>
      </c>
      <c r="BH34" s="28" t="str">
        <f t="shared" si="42"/>
        <v>0</v>
      </c>
      <c r="BI34" s="28" t="str">
        <f t="shared" si="43"/>
        <v>0</v>
      </c>
      <c r="BJ34" s="28" t="str">
        <f t="shared" si="44"/>
        <v>0</v>
      </c>
      <c r="BK34" s="28" t="str">
        <f t="shared" si="45"/>
        <v>0</v>
      </c>
      <c r="BL34" s="28" t="str">
        <f t="shared" si="46"/>
        <v>0</v>
      </c>
      <c r="BM34" s="28" t="str">
        <f t="shared" si="47"/>
        <v>0</v>
      </c>
      <c r="BN34" s="28" t="str">
        <f t="shared" si="48"/>
        <v>0</v>
      </c>
      <c r="BO34" s="30">
        <f t="shared" si="49"/>
        <v>9</v>
      </c>
      <c r="BP34" s="28" t="str">
        <f t="shared" si="50"/>
        <v/>
      </c>
      <c r="BQ34" s="28" t="str">
        <f t="shared" si="51"/>
        <v/>
      </c>
      <c r="BR34" s="28" t="str">
        <f t="shared" si="52"/>
        <v/>
      </c>
      <c r="BS34" s="28" t="str">
        <f t="shared" si="53"/>
        <v/>
      </c>
      <c r="BT34" s="28" t="str">
        <f t="shared" si="54"/>
        <v/>
      </c>
      <c r="BU34" s="28" t="str">
        <f t="shared" si="55"/>
        <v/>
      </c>
      <c r="BV34" s="28" t="str">
        <f t="shared" si="56"/>
        <v/>
      </c>
      <c r="BW34" s="28" t="str">
        <f t="shared" si="57"/>
        <v/>
      </c>
      <c r="BX34" s="28" t="str">
        <f t="shared" si="58"/>
        <v/>
      </c>
      <c r="BY34" s="31">
        <f t="shared" si="59"/>
        <v>0</v>
      </c>
      <c r="BZ34" s="34" t="str">
        <f t="shared" si="60"/>
        <v/>
      </c>
      <c r="CA34" s="29" t="str">
        <f t="shared" si="61"/>
        <v/>
      </c>
      <c r="CB34" s="28" t="str">
        <f t="shared" si="62"/>
        <v/>
      </c>
      <c r="CC34" s="28" t="str">
        <f t="shared" si="63"/>
        <v/>
      </c>
      <c r="CD34" s="28" t="str">
        <f t="shared" si="64"/>
        <v/>
      </c>
      <c r="CE34" s="28" t="str">
        <f t="shared" si="65"/>
        <v/>
      </c>
      <c r="CF34" s="28" t="str">
        <f t="shared" si="66"/>
        <v/>
      </c>
      <c r="CG34" s="28" t="str">
        <f t="shared" si="67"/>
        <v/>
      </c>
      <c r="CH34" s="28" t="str">
        <f t="shared" si="68"/>
        <v/>
      </c>
      <c r="CI34" s="28" t="str">
        <f t="shared" si="69"/>
        <v/>
      </c>
      <c r="CJ34" s="30">
        <f t="shared" si="70"/>
        <v>0</v>
      </c>
      <c r="CK34" s="28" t="str">
        <f t="shared" si="71"/>
        <v/>
      </c>
      <c r="CL34" s="28" t="str">
        <f t="shared" si="72"/>
        <v/>
      </c>
      <c r="CM34" s="28" t="str">
        <f t="shared" si="73"/>
        <v/>
      </c>
      <c r="CN34" s="28" t="str">
        <f t="shared" si="74"/>
        <v/>
      </c>
      <c r="CO34" s="28" t="str">
        <f t="shared" si="75"/>
        <v/>
      </c>
      <c r="CP34" s="28" t="str">
        <f t="shared" si="76"/>
        <v/>
      </c>
      <c r="CQ34" s="28" t="str">
        <f t="shared" si="77"/>
        <v/>
      </c>
      <c r="CR34" s="28" t="str">
        <f t="shared" si="78"/>
        <v/>
      </c>
      <c r="CS34" s="28" t="str">
        <f t="shared" si="79"/>
        <v/>
      </c>
      <c r="CT34" s="31">
        <f t="shared" si="80"/>
        <v>0</v>
      </c>
    </row>
    <row r="35" spans="1:98" ht="18.75" customHeight="1" x14ac:dyDescent="0.15">
      <c r="A35" s="61">
        <v>19</v>
      </c>
      <c r="B35" s="124"/>
      <c r="C35" s="238"/>
      <c r="D35" s="238"/>
      <c r="E35" s="238"/>
      <c r="F35" s="238"/>
      <c r="G35" s="238"/>
      <c r="H35" s="238"/>
      <c r="I35" s="238"/>
      <c r="J35" s="238"/>
      <c r="K35" s="125"/>
      <c r="L35" s="125"/>
      <c r="M35" s="126"/>
      <c r="N35" s="126"/>
      <c r="O35" s="126"/>
      <c r="P35" s="16" t="str">
        <f t="shared" si="81"/>
        <v/>
      </c>
      <c r="Q35" s="50"/>
      <c r="R35" s="95" t="str">
        <f t="shared" si="1"/>
        <v>0000000</v>
      </c>
      <c r="S35" s="83" t="str">
        <f t="shared" si="2"/>
        <v>0</v>
      </c>
      <c r="T35" s="84" t="str">
        <f t="shared" si="3"/>
        <v>0</v>
      </c>
      <c r="U35" s="84" t="str">
        <f t="shared" si="4"/>
        <v>0</v>
      </c>
      <c r="V35" s="84" t="str">
        <f t="shared" si="5"/>
        <v>0</v>
      </c>
      <c r="W35" s="84" t="str">
        <f t="shared" si="6"/>
        <v>0</v>
      </c>
      <c r="X35" s="84" t="str">
        <f t="shared" si="7"/>
        <v>0</v>
      </c>
      <c r="Y35" s="84" t="str">
        <f t="shared" si="8"/>
        <v>0</v>
      </c>
      <c r="Z35" s="85">
        <f t="shared" si="9"/>
        <v>7</v>
      </c>
      <c r="AA35" s="84" t="str">
        <f t="shared" si="10"/>
        <v/>
      </c>
      <c r="AB35" s="84" t="str">
        <f t="shared" si="11"/>
        <v/>
      </c>
      <c r="AC35" s="84" t="str">
        <f t="shared" si="12"/>
        <v/>
      </c>
      <c r="AD35" s="84" t="str">
        <f t="shared" si="13"/>
        <v/>
      </c>
      <c r="AE35" s="84" t="str">
        <f t="shared" si="14"/>
        <v/>
      </c>
      <c r="AF35" s="84" t="str">
        <f t="shared" si="15"/>
        <v/>
      </c>
      <c r="AG35" s="84" t="str">
        <f t="shared" si="16"/>
        <v/>
      </c>
      <c r="AH35" s="86">
        <f t="shared" si="17"/>
        <v>0</v>
      </c>
      <c r="AI35" s="53"/>
      <c r="AJ35" s="34" t="str">
        <f t="shared" si="18"/>
        <v>000000000</v>
      </c>
      <c r="AK35" s="29" t="str">
        <f t="shared" si="19"/>
        <v>0</v>
      </c>
      <c r="AL35" s="28" t="str">
        <f t="shared" si="20"/>
        <v>0</v>
      </c>
      <c r="AM35" s="28" t="str">
        <f t="shared" si="21"/>
        <v>0</v>
      </c>
      <c r="AN35" s="28" t="str">
        <f t="shared" si="22"/>
        <v>0</v>
      </c>
      <c r="AO35" s="28" t="str">
        <f t="shared" si="23"/>
        <v>0</v>
      </c>
      <c r="AP35" s="28" t="str">
        <f t="shared" si="24"/>
        <v>0</v>
      </c>
      <c r="AQ35" s="28" t="str">
        <f t="shared" si="25"/>
        <v>0</v>
      </c>
      <c r="AR35" s="28" t="str">
        <f t="shared" si="26"/>
        <v>0</v>
      </c>
      <c r="AS35" s="28" t="str">
        <f t="shared" si="27"/>
        <v>0</v>
      </c>
      <c r="AT35" s="30">
        <f t="shared" si="28"/>
        <v>9</v>
      </c>
      <c r="AU35" s="28" t="str">
        <f t="shared" si="29"/>
        <v/>
      </c>
      <c r="AV35" s="28" t="str">
        <f t="shared" si="30"/>
        <v/>
      </c>
      <c r="AW35" s="28" t="str">
        <f t="shared" si="31"/>
        <v/>
      </c>
      <c r="AX35" s="28" t="str">
        <f t="shared" si="32"/>
        <v/>
      </c>
      <c r="AY35" s="28" t="str">
        <f t="shared" si="33"/>
        <v/>
      </c>
      <c r="AZ35" s="28" t="str">
        <f t="shared" si="34"/>
        <v/>
      </c>
      <c r="BA35" s="28" t="str">
        <f t="shared" si="35"/>
        <v/>
      </c>
      <c r="BB35" s="28" t="str">
        <f t="shared" si="36"/>
        <v/>
      </c>
      <c r="BC35" s="28" t="str">
        <f t="shared" si="37"/>
        <v/>
      </c>
      <c r="BD35" s="31">
        <f t="shared" si="38"/>
        <v>0</v>
      </c>
      <c r="BE35" s="34" t="str">
        <f t="shared" si="39"/>
        <v>000000000</v>
      </c>
      <c r="BF35" s="29" t="str">
        <f t="shared" si="40"/>
        <v>0</v>
      </c>
      <c r="BG35" s="28" t="str">
        <f t="shared" si="41"/>
        <v>0</v>
      </c>
      <c r="BH35" s="28" t="str">
        <f t="shared" si="42"/>
        <v>0</v>
      </c>
      <c r="BI35" s="28" t="str">
        <f t="shared" si="43"/>
        <v>0</v>
      </c>
      <c r="BJ35" s="28" t="str">
        <f t="shared" si="44"/>
        <v>0</v>
      </c>
      <c r="BK35" s="28" t="str">
        <f t="shared" si="45"/>
        <v>0</v>
      </c>
      <c r="BL35" s="28" t="str">
        <f t="shared" si="46"/>
        <v>0</v>
      </c>
      <c r="BM35" s="28" t="str">
        <f t="shared" si="47"/>
        <v>0</v>
      </c>
      <c r="BN35" s="28" t="str">
        <f t="shared" si="48"/>
        <v>0</v>
      </c>
      <c r="BO35" s="30">
        <f t="shared" si="49"/>
        <v>9</v>
      </c>
      <c r="BP35" s="28" t="str">
        <f t="shared" si="50"/>
        <v/>
      </c>
      <c r="BQ35" s="28" t="str">
        <f t="shared" si="51"/>
        <v/>
      </c>
      <c r="BR35" s="28" t="str">
        <f t="shared" si="52"/>
        <v/>
      </c>
      <c r="BS35" s="28" t="str">
        <f t="shared" si="53"/>
        <v/>
      </c>
      <c r="BT35" s="28" t="str">
        <f t="shared" si="54"/>
        <v/>
      </c>
      <c r="BU35" s="28" t="str">
        <f t="shared" si="55"/>
        <v/>
      </c>
      <c r="BV35" s="28" t="str">
        <f t="shared" si="56"/>
        <v/>
      </c>
      <c r="BW35" s="28" t="str">
        <f t="shared" si="57"/>
        <v/>
      </c>
      <c r="BX35" s="28" t="str">
        <f t="shared" si="58"/>
        <v/>
      </c>
      <c r="BY35" s="31">
        <f t="shared" si="59"/>
        <v>0</v>
      </c>
      <c r="BZ35" s="34" t="str">
        <f t="shared" si="60"/>
        <v/>
      </c>
      <c r="CA35" s="29" t="str">
        <f t="shared" si="61"/>
        <v/>
      </c>
      <c r="CB35" s="28" t="str">
        <f t="shared" si="62"/>
        <v/>
      </c>
      <c r="CC35" s="28" t="str">
        <f t="shared" si="63"/>
        <v/>
      </c>
      <c r="CD35" s="28" t="str">
        <f t="shared" si="64"/>
        <v/>
      </c>
      <c r="CE35" s="28" t="str">
        <f t="shared" si="65"/>
        <v/>
      </c>
      <c r="CF35" s="28" t="str">
        <f t="shared" si="66"/>
        <v/>
      </c>
      <c r="CG35" s="28" t="str">
        <f t="shared" si="67"/>
        <v/>
      </c>
      <c r="CH35" s="28" t="str">
        <f t="shared" si="68"/>
        <v/>
      </c>
      <c r="CI35" s="28" t="str">
        <f t="shared" si="69"/>
        <v/>
      </c>
      <c r="CJ35" s="30">
        <f t="shared" si="70"/>
        <v>0</v>
      </c>
      <c r="CK35" s="28" t="str">
        <f t="shared" si="71"/>
        <v/>
      </c>
      <c r="CL35" s="28" t="str">
        <f t="shared" si="72"/>
        <v/>
      </c>
      <c r="CM35" s="28" t="str">
        <f t="shared" si="73"/>
        <v/>
      </c>
      <c r="CN35" s="28" t="str">
        <f t="shared" si="74"/>
        <v/>
      </c>
      <c r="CO35" s="28" t="str">
        <f t="shared" si="75"/>
        <v/>
      </c>
      <c r="CP35" s="28" t="str">
        <f t="shared" si="76"/>
        <v/>
      </c>
      <c r="CQ35" s="28" t="str">
        <f t="shared" si="77"/>
        <v/>
      </c>
      <c r="CR35" s="28" t="str">
        <f t="shared" si="78"/>
        <v/>
      </c>
      <c r="CS35" s="28" t="str">
        <f t="shared" si="79"/>
        <v/>
      </c>
      <c r="CT35" s="31">
        <f t="shared" si="80"/>
        <v>0</v>
      </c>
    </row>
    <row r="36" spans="1:98" ht="18.75" customHeight="1" x14ac:dyDescent="0.15">
      <c r="A36" s="61">
        <v>20</v>
      </c>
      <c r="B36" s="124"/>
      <c r="C36" s="238"/>
      <c r="D36" s="238"/>
      <c r="E36" s="238"/>
      <c r="F36" s="238"/>
      <c r="G36" s="238"/>
      <c r="H36" s="238"/>
      <c r="I36" s="238"/>
      <c r="J36" s="238"/>
      <c r="K36" s="125"/>
      <c r="L36" s="125"/>
      <c r="M36" s="126"/>
      <c r="N36" s="126"/>
      <c r="O36" s="126"/>
      <c r="P36" s="16" t="str">
        <f t="shared" si="81"/>
        <v/>
      </c>
      <c r="Q36" s="50"/>
      <c r="R36" s="95" t="str">
        <f t="shared" si="1"/>
        <v>0000000</v>
      </c>
      <c r="S36" s="83" t="str">
        <f t="shared" si="2"/>
        <v>0</v>
      </c>
      <c r="T36" s="84" t="str">
        <f t="shared" si="3"/>
        <v>0</v>
      </c>
      <c r="U36" s="84" t="str">
        <f t="shared" si="4"/>
        <v>0</v>
      </c>
      <c r="V36" s="84" t="str">
        <f t="shared" si="5"/>
        <v>0</v>
      </c>
      <c r="W36" s="84" t="str">
        <f t="shared" si="6"/>
        <v>0</v>
      </c>
      <c r="X36" s="84" t="str">
        <f t="shared" si="7"/>
        <v>0</v>
      </c>
      <c r="Y36" s="84" t="str">
        <f t="shared" si="8"/>
        <v>0</v>
      </c>
      <c r="Z36" s="85">
        <f t="shared" si="9"/>
        <v>7</v>
      </c>
      <c r="AA36" s="84" t="str">
        <f t="shared" si="10"/>
        <v/>
      </c>
      <c r="AB36" s="84" t="str">
        <f t="shared" si="11"/>
        <v/>
      </c>
      <c r="AC36" s="84" t="str">
        <f t="shared" si="12"/>
        <v/>
      </c>
      <c r="AD36" s="84" t="str">
        <f t="shared" si="13"/>
        <v/>
      </c>
      <c r="AE36" s="84" t="str">
        <f t="shared" si="14"/>
        <v/>
      </c>
      <c r="AF36" s="84" t="str">
        <f t="shared" si="15"/>
        <v/>
      </c>
      <c r="AG36" s="84" t="str">
        <f t="shared" si="16"/>
        <v/>
      </c>
      <c r="AH36" s="86">
        <f t="shared" si="17"/>
        <v>0</v>
      </c>
      <c r="AI36" s="53"/>
      <c r="AJ36" s="34" t="str">
        <f t="shared" si="18"/>
        <v>000000000</v>
      </c>
      <c r="AK36" s="29" t="str">
        <f t="shared" si="19"/>
        <v>0</v>
      </c>
      <c r="AL36" s="28" t="str">
        <f t="shared" si="20"/>
        <v>0</v>
      </c>
      <c r="AM36" s="28" t="str">
        <f t="shared" si="21"/>
        <v>0</v>
      </c>
      <c r="AN36" s="28" t="str">
        <f t="shared" si="22"/>
        <v>0</v>
      </c>
      <c r="AO36" s="28" t="str">
        <f t="shared" si="23"/>
        <v>0</v>
      </c>
      <c r="AP36" s="28" t="str">
        <f t="shared" si="24"/>
        <v>0</v>
      </c>
      <c r="AQ36" s="28" t="str">
        <f t="shared" si="25"/>
        <v>0</v>
      </c>
      <c r="AR36" s="28" t="str">
        <f t="shared" si="26"/>
        <v>0</v>
      </c>
      <c r="AS36" s="28" t="str">
        <f t="shared" si="27"/>
        <v>0</v>
      </c>
      <c r="AT36" s="30">
        <f t="shared" si="28"/>
        <v>9</v>
      </c>
      <c r="AU36" s="28" t="str">
        <f t="shared" si="29"/>
        <v/>
      </c>
      <c r="AV36" s="28" t="str">
        <f t="shared" si="30"/>
        <v/>
      </c>
      <c r="AW36" s="28" t="str">
        <f t="shared" si="31"/>
        <v/>
      </c>
      <c r="AX36" s="28" t="str">
        <f t="shared" si="32"/>
        <v/>
      </c>
      <c r="AY36" s="28" t="str">
        <f t="shared" si="33"/>
        <v/>
      </c>
      <c r="AZ36" s="28" t="str">
        <f t="shared" si="34"/>
        <v/>
      </c>
      <c r="BA36" s="28" t="str">
        <f t="shared" si="35"/>
        <v/>
      </c>
      <c r="BB36" s="28" t="str">
        <f t="shared" si="36"/>
        <v/>
      </c>
      <c r="BC36" s="28" t="str">
        <f t="shared" si="37"/>
        <v/>
      </c>
      <c r="BD36" s="31">
        <f t="shared" si="38"/>
        <v>0</v>
      </c>
      <c r="BE36" s="34" t="str">
        <f t="shared" si="39"/>
        <v>000000000</v>
      </c>
      <c r="BF36" s="29" t="str">
        <f t="shared" si="40"/>
        <v>0</v>
      </c>
      <c r="BG36" s="28" t="str">
        <f t="shared" si="41"/>
        <v>0</v>
      </c>
      <c r="BH36" s="28" t="str">
        <f t="shared" si="42"/>
        <v>0</v>
      </c>
      <c r="BI36" s="28" t="str">
        <f t="shared" si="43"/>
        <v>0</v>
      </c>
      <c r="BJ36" s="28" t="str">
        <f t="shared" si="44"/>
        <v>0</v>
      </c>
      <c r="BK36" s="28" t="str">
        <f t="shared" si="45"/>
        <v>0</v>
      </c>
      <c r="BL36" s="28" t="str">
        <f t="shared" si="46"/>
        <v>0</v>
      </c>
      <c r="BM36" s="28" t="str">
        <f t="shared" si="47"/>
        <v>0</v>
      </c>
      <c r="BN36" s="28" t="str">
        <f t="shared" si="48"/>
        <v>0</v>
      </c>
      <c r="BO36" s="30">
        <f t="shared" si="49"/>
        <v>9</v>
      </c>
      <c r="BP36" s="28" t="str">
        <f t="shared" si="50"/>
        <v/>
      </c>
      <c r="BQ36" s="28" t="str">
        <f t="shared" si="51"/>
        <v/>
      </c>
      <c r="BR36" s="28" t="str">
        <f t="shared" si="52"/>
        <v/>
      </c>
      <c r="BS36" s="28" t="str">
        <f t="shared" si="53"/>
        <v/>
      </c>
      <c r="BT36" s="28" t="str">
        <f t="shared" si="54"/>
        <v/>
      </c>
      <c r="BU36" s="28" t="str">
        <f t="shared" si="55"/>
        <v/>
      </c>
      <c r="BV36" s="28" t="str">
        <f t="shared" si="56"/>
        <v/>
      </c>
      <c r="BW36" s="28" t="str">
        <f t="shared" si="57"/>
        <v/>
      </c>
      <c r="BX36" s="28" t="str">
        <f t="shared" si="58"/>
        <v/>
      </c>
      <c r="BY36" s="31">
        <f t="shared" si="59"/>
        <v>0</v>
      </c>
      <c r="BZ36" s="34" t="str">
        <f t="shared" si="60"/>
        <v/>
      </c>
      <c r="CA36" s="29" t="str">
        <f t="shared" si="61"/>
        <v/>
      </c>
      <c r="CB36" s="28" t="str">
        <f t="shared" si="62"/>
        <v/>
      </c>
      <c r="CC36" s="28" t="str">
        <f t="shared" si="63"/>
        <v/>
      </c>
      <c r="CD36" s="28" t="str">
        <f t="shared" si="64"/>
        <v/>
      </c>
      <c r="CE36" s="28" t="str">
        <f t="shared" si="65"/>
        <v/>
      </c>
      <c r="CF36" s="28" t="str">
        <f t="shared" si="66"/>
        <v/>
      </c>
      <c r="CG36" s="28" t="str">
        <f t="shared" si="67"/>
        <v/>
      </c>
      <c r="CH36" s="28" t="str">
        <f t="shared" si="68"/>
        <v/>
      </c>
      <c r="CI36" s="28" t="str">
        <f t="shared" si="69"/>
        <v/>
      </c>
      <c r="CJ36" s="30">
        <f t="shared" si="70"/>
        <v>0</v>
      </c>
      <c r="CK36" s="28" t="str">
        <f t="shared" si="71"/>
        <v/>
      </c>
      <c r="CL36" s="28" t="str">
        <f t="shared" si="72"/>
        <v/>
      </c>
      <c r="CM36" s="28" t="str">
        <f t="shared" si="73"/>
        <v/>
      </c>
      <c r="CN36" s="28" t="str">
        <f t="shared" si="74"/>
        <v/>
      </c>
      <c r="CO36" s="28" t="str">
        <f t="shared" si="75"/>
        <v/>
      </c>
      <c r="CP36" s="28" t="str">
        <f t="shared" si="76"/>
        <v/>
      </c>
      <c r="CQ36" s="28" t="str">
        <f t="shared" si="77"/>
        <v/>
      </c>
      <c r="CR36" s="28" t="str">
        <f t="shared" si="78"/>
        <v/>
      </c>
      <c r="CS36" s="28" t="str">
        <f t="shared" si="79"/>
        <v/>
      </c>
      <c r="CT36" s="31">
        <f t="shared" si="80"/>
        <v>0</v>
      </c>
    </row>
    <row r="37" spans="1:98" ht="18.75" customHeight="1" x14ac:dyDescent="0.15">
      <c r="A37" s="61">
        <v>21</v>
      </c>
      <c r="B37" s="124"/>
      <c r="C37" s="239"/>
      <c r="D37" s="240"/>
      <c r="E37" s="240"/>
      <c r="F37" s="240"/>
      <c r="G37" s="240"/>
      <c r="H37" s="240"/>
      <c r="I37" s="240"/>
      <c r="J37" s="241"/>
      <c r="K37" s="125"/>
      <c r="L37" s="125"/>
      <c r="M37" s="126"/>
      <c r="N37" s="126"/>
      <c r="O37" s="126"/>
      <c r="P37" s="16" t="str">
        <f t="shared" si="81"/>
        <v/>
      </c>
      <c r="Q37" s="50"/>
      <c r="R37" s="95" t="str">
        <f t="shared" si="1"/>
        <v>0000000</v>
      </c>
      <c r="S37" s="83" t="str">
        <f t="shared" si="2"/>
        <v>0</v>
      </c>
      <c r="T37" s="84" t="str">
        <f t="shared" si="3"/>
        <v>0</v>
      </c>
      <c r="U37" s="84" t="str">
        <f t="shared" si="4"/>
        <v>0</v>
      </c>
      <c r="V37" s="84" t="str">
        <f t="shared" si="5"/>
        <v>0</v>
      </c>
      <c r="W37" s="84" t="str">
        <f t="shared" si="6"/>
        <v>0</v>
      </c>
      <c r="X37" s="84" t="str">
        <f t="shared" si="7"/>
        <v>0</v>
      </c>
      <c r="Y37" s="84" t="str">
        <f t="shared" si="8"/>
        <v>0</v>
      </c>
      <c r="Z37" s="85">
        <f t="shared" si="9"/>
        <v>7</v>
      </c>
      <c r="AA37" s="84" t="str">
        <f t="shared" si="10"/>
        <v/>
      </c>
      <c r="AB37" s="84" t="str">
        <f t="shared" si="11"/>
        <v/>
      </c>
      <c r="AC37" s="84" t="str">
        <f t="shared" si="12"/>
        <v/>
      </c>
      <c r="AD37" s="84" t="str">
        <f t="shared" si="13"/>
        <v/>
      </c>
      <c r="AE37" s="84" t="str">
        <f t="shared" si="14"/>
        <v/>
      </c>
      <c r="AF37" s="84" t="str">
        <f t="shared" si="15"/>
        <v/>
      </c>
      <c r="AG37" s="84" t="str">
        <f t="shared" si="16"/>
        <v/>
      </c>
      <c r="AH37" s="86">
        <f t="shared" si="17"/>
        <v>0</v>
      </c>
      <c r="AI37" s="53"/>
      <c r="AJ37" s="34" t="str">
        <f t="shared" si="18"/>
        <v>000000000</v>
      </c>
      <c r="AK37" s="29" t="str">
        <f t="shared" si="19"/>
        <v>0</v>
      </c>
      <c r="AL37" s="28" t="str">
        <f t="shared" si="20"/>
        <v>0</v>
      </c>
      <c r="AM37" s="28" t="str">
        <f t="shared" si="21"/>
        <v>0</v>
      </c>
      <c r="AN37" s="28" t="str">
        <f t="shared" si="22"/>
        <v>0</v>
      </c>
      <c r="AO37" s="28" t="str">
        <f t="shared" si="23"/>
        <v>0</v>
      </c>
      <c r="AP37" s="28" t="str">
        <f t="shared" si="24"/>
        <v>0</v>
      </c>
      <c r="AQ37" s="28" t="str">
        <f t="shared" si="25"/>
        <v>0</v>
      </c>
      <c r="AR37" s="28" t="str">
        <f t="shared" si="26"/>
        <v>0</v>
      </c>
      <c r="AS37" s="28" t="str">
        <f t="shared" si="27"/>
        <v>0</v>
      </c>
      <c r="AT37" s="30">
        <f t="shared" si="28"/>
        <v>9</v>
      </c>
      <c r="AU37" s="28" t="str">
        <f t="shared" si="29"/>
        <v/>
      </c>
      <c r="AV37" s="28" t="str">
        <f t="shared" si="30"/>
        <v/>
      </c>
      <c r="AW37" s="28" t="str">
        <f t="shared" si="31"/>
        <v/>
      </c>
      <c r="AX37" s="28" t="str">
        <f t="shared" si="32"/>
        <v/>
      </c>
      <c r="AY37" s="28" t="str">
        <f t="shared" si="33"/>
        <v/>
      </c>
      <c r="AZ37" s="28" t="str">
        <f t="shared" si="34"/>
        <v/>
      </c>
      <c r="BA37" s="28" t="str">
        <f t="shared" si="35"/>
        <v/>
      </c>
      <c r="BB37" s="28" t="str">
        <f t="shared" si="36"/>
        <v/>
      </c>
      <c r="BC37" s="28" t="str">
        <f t="shared" si="37"/>
        <v/>
      </c>
      <c r="BD37" s="31">
        <f t="shared" si="38"/>
        <v>0</v>
      </c>
      <c r="BE37" s="34" t="str">
        <f t="shared" si="39"/>
        <v>000000000</v>
      </c>
      <c r="BF37" s="29" t="str">
        <f t="shared" si="40"/>
        <v>0</v>
      </c>
      <c r="BG37" s="28" t="str">
        <f t="shared" si="41"/>
        <v>0</v>
      </c>
      <c r="BH37" s="28" t="str">
        <f t="shared" si="42"/>
        <v>0</v>
      </c>
      <c r="BI37" s="28" t="str">
        <f t="shared" si="43"/>
        <v>0</v>
      </c>
      <c r="BJ37" s="28" t="str">
        <f t="shared" si="44"/>
        <v>0</v>
      </c>
      <c r="BK37" s="28" t="str">
        <f t="shared" si="45"/>
        <v>0</v>
      </c>
      <c r="BL37" s="28" t="str">
        <f t="shared" si="46"/>
        <v>0</v>
      </c>
      <c r="BM37" s="28" t="str">
        <f t="shared" si="47"/>
        <v>0</v>
      </c>
      <c r="BN37" s="28" t="str">
        <f t="shared" si="48"/>
        <v>0</v>
      </c>
      <c r="BO37" s="30">
        <f t="shared" si="49"/>
        <v>9</v>
      </c>
      <c r="BP37" s="28" t="str">
        <f t="shared" si="50"/>
        <v/>
      </c>
      <c r="BQ37" s="28" t="str">
        <f t="shared" si="51"/>
        <v/>
      </c>
      <c r="BR37" s="28" t="str">
        <f t="shared" si="52"/>
        <v/>
      </c>
      <c r="BS37" s="28" t="str">
        <f t="shared" si="53"/>
        <v/>
      </c>
      <c r="BT37" s="28" t="str">
        <f t="shared" si="54"/>
        <v/>
      </c>
      <c r="BU37" s="28" t="str">
        <f t="shared" si="55"/>
        <v/>
      </c>
      <c r="BV37" s="28" t="str">
        <f t="shared" si="56"/>
        <v/>
      </c>
      <c r="BW37" s="28" t="str">
        <f t="shared" si="57"/>
        <v/>
      </c>
      <c r="BX37" s="28" t="str">
        <f t="shared" si="58"/>
        <v/>
      </c>
      <c r="BY37" s="31">
        <f t="shared" si="59"/>
        <v>0</v>
      </c>
      <c r="BZ37" s="34" t="str">
        <f t="shared" si="60"/>
        <v/>
      </c>
      <c r="CA37" s="29" t="str">
        <f t="shared" si="61"/>
        <v/>
      </c>
      <c r="CB37" s="28" t="str">
        <f t="shared" si="62"/>
        <v/>
      </c>
      <c r="CC37" s="28" t="str">
        <f t="shared" si="63"/>
        <v/>
      </c>
      <c r="CD37" s="28" t="str">
        <f t="shared" si="64"/>
        <v/>
      </c>
      <c r="CE37" s="28" t="str">
        <f t="shared" si="65"/>
        <v/>
      </c>
      <c r="CF37" s="28" t="str">
        <f t="shared" si="66"/>
        <v/>
      </c>
      <c r="CG37" s="28" t="str">
        <f t="shared" si="67"/>
        <v/>
      </c>
      <c r="CH37" s="28" t="str">
        <f t="shared" si="68"/>
        <v/>
      </c>
      <c r="CI37" s="28" t="str">
        <f t="shared" si="69"/>
        <v/>
      </c>
      <c r="CJ37" s="30">
        <f t="shared" si="70"/>
        <v>0</v>
      </c>
      <c r="CK37" s="28" t="str">
        <f t="shared" si="71"/>
        <v/>
      </c>
      <c r="CL37" s="28" t="str">
        <f t="shared" si="72"/>
        <v/>
      </c>
      <c r="CM37" s="28" t="str">
        <f t="shared" si="73"/>
        <v/>
      </c>
      <c r="CN37" s="28" t="str">
        <f t="shared" si="74"/>
        <v/>
      </c>
      <c r="CO37" s="28" t="str">
        <f t="shared" si="75"/>
        <v/>
      </c>
      <c r="CP37" s="28" t="str">
        <f t="shared" si="76"/>
        <v/>
      </c>
      <c r="CQ37" s="28" t="str">
        <f t="shared" si="77"/>
        <v/>
      </c>
      <c r="CR37" s="28" t="str">
        <f t="shared" si="78"/>
        <v/>
      </c>
      <c r="CS37" s="28" t="str">
        <f t="shared" si="79"/>
        <v/>
      </c>
      <c r="CT37" s="31">
        <f t="shared" si="80"/>
        <v>0</v>
      </c>
    </row>
    <row r="38" spans="1:98" ht="18.75" customHeight="1" x14ac:dyDescent="0.15">
      <c r="A38" s="61">
        <v>22</v>
      </c>
      <c r="B38" s="124"/>
      <c r="C38" s="242"/>
      <c r="D38" s="242"/>
      <c r="E38" s="242"/>
      <c r="F38" s="242"/>
      <c r="G38" s="242"/>
      <c r="H38" s="242"/>
      <c r="I38" s="242"/>
      <c r="J38" s="242"/>
      <c r="K38" s="125"/>
      <c r="L38" s="125"/>
      <c r="M38" s="126"/>
      <c r="N38" s="126"/>
      <c r="O38" s="126"/>
      <c r="P38" s="16" t="str">
        <f t="shared" si="81"/>
        <v/>
      </c>
      <c r="Q38" s="50"/>
      <c r="R38" s="95" t="str">
        <f t="shared" si="1"/>
        <v>0000000</v>
      </c>
      <c r="S38" s="83" t="str">
        <f t="shared" si="2"/>
        <v>0</v>
      </c>
      <c r="T38" s="84" t="str">
        <f t="shared" si="3"/>
        <v>0</v>
      </c>
      <c r="U38" s="84" t="str">
        <f t="shared" si="4"/>
        <v>0</v>
      </c>
      <c r="V38" s="84" t="str">
        <f t="shared" si="5"/>
        <v>0</v>
      </c>
      <c r="W38" s="84" t="str">
        <f t="shared" si="6"/>
        <v>0</v>
      </c>
      <c r="X38" s="84" t="str">
        <f t="shared" si="7"/>
        <v>0</v>
      </c>
      <c r="Y38" s="84" t="str">
        <f t="shared" si="8"/>
        <v>0</v>
      </c>
      <c r="Z38" s="85">
        <f t="shared" si="9"/>
        <v>7</v>
      </c>
      <c r="AA38" s="84" t="str">
        <f t="shared" si="10"/>
        <v/>
      </c>
      <c r="AB38" s="84" t="str">
        <f t="shared" si="11"/>
        <v/>
      </c>
      <c r="AC38" s="84" t="str">
        <f t="shared" si="12"/>
        <v/>
      </c>
      <c r="AD38" s="84" t="str">
        <f t="shared" si="13"/>
        <v/>
      </c>
      <c r="AE38" s="84" t="str">
        <f t="shared" si="14"/>
        <v/>
      </c>
      <c r="AF38" s="84" t="str">
        <f t="shared" si="15"/>
        <v/>
      </c>
      <c r="AG38" s="84" t="str">
        <f t="shared" si="16"/>
        <v/>
      </c>
      <c r="AH38" s="86">
        <f t="shared" si="17"/>
        <v>0</v>
      </c>
      <c r="AI38" s="53"/>
      <c r="AJ38" s="34" t="str">
        <f t="shared" si="18"/>
        <v>000000000</v>
      </c>
      <c r="AK38" s="29" t="str">
        <f t="shared" si="19"/>
        <v>0</v>
      </c>
      <c r="AL38" s="28" t="str">
        <f t="shared" si="20"/>
        <v>0</v>
      </c>
      <c r="AM38" s="28" t="str">
        <f t="shared" si="21"/>
        <v>0</v>
      </c>
      <c r="AN38" s="28" t="str">
        <f t="shared" si="22"/>
        <v>0</v>
      </c>
      <c r="AO38" s="28" t="str">
        <f t="shared" si="23"/>
        <v>0</v>
      </c>
      <c r="AP38" s="28" t="str">
        <f t="shared" si="24"/>
        <v>0</v>
      </c>
      <c r="AQ38" s="28" t="str">
        <f t="shared" si="25"/>
        <v>0</v>
      </c>
      <c r="AR38" s="28" t="str">
        <f t="shared" si="26"/>
        <v>0</v>
      </c>
      <c r="AS38" s="28" t="str">
        <f t="shared" si="27"/>
        <v>0</v>
      </c>
      <c r="AT38" s="30">
        <f t="shared" si="28"/>
        <v>9</v>
      </c>
      <c r="AU38" s="28" t="str">
        <f t="shared" si="29"/>
        <v/>
      </c>
      <c r="AV38" s="28" t="str">
        <f t="shared" si="30"/>
        <v/>
      </c>
      <c r="AW38" s="28" t="str">
        <f t="shared" si="31"/>
        <v/>
      </c>
      <c r="AX38" s="28" t="str">
        <f t="shared" si="32"/>
        <v/>
      </c>
      <c r="AY38" s="28" t="str">
        <f t="shared" si="33"/>
        <v/>
      </c>
      <c r="AZ38" s="28" t="str">
        <f t="shared" si="34"/>
        <v/>
      </c>
      <c r="BA38" s="28" t="str">
        <f t="shared" si="35"/>
        <v/>
      </c>
      <c r="BB38" s="28" t="str">
        <f t="shared" si="36"/>
        <v/>
      </c>
      <c r="BC38" s="28" t="str">
        <f t="shared" si="37"/>
        <v/>
      </c>
      <c r="BD38" s="31">
        <f t="shared" si="38"/>
        <v>0</v>
      </c>
      <c r="BE38" s="34" t="str">
        <f t="shared" si="39"/>
        <v>000000000</v>
      </c>
      <c r="BF38" s="29" t="str">
        <f t="shared" si="40"/>
        <v>0</v>
      </c>
      <c r="BG38" s="28" t="str">
        <f t="shared" si="41"/>
        <v>0</v>
      </c>
      <c r="BH38" s="28" t="str">
        <f t="shared" si="42"/>
        <v>0</v>
      </c>
      <c r="BI38" s="28" t="str">
        <f t="shared" si="43"/>
        <v>0</v>
      </c>
      <c r="BJ38" s="28" t="str">
        <f t="shared" si="44"/>
        <v>0</v>
      </c>
      <c r="BK38" s="28" t="str">
        <f t="shared" si="45"/>
        <v>0</v>
      </c>
      <c r="BL38" s="28" t="str">
        <f t="shared" si="46"/>
        <v>0</v>
      </c>
      <c r="BM38" s="28" t="str">
        <f t="shared" si="47"/>
        <v>0</v>
      </c>
      <c r="BN38" s="28" t="str">
        <f t="shared" si="48"/>
        <v>0</v>
      </c>
      <c r="BO38" s="30">
        <f t="shared" si="49"/>
        <v>9</v>
      </c>
      <c r="BP38" s="28" t="str">
        <f t="shared" si="50"/>
        <v/>
      </c>
      <c r="BQ38" s="28" t="str">
        <f t="shared" si="51"/>
        <v/>
      </c>
      <c r="BR38" s="28" t="str">
        <f t="shared" si="52"/>
        <v/>
      </c>
      <c r="BS38" s="28" t="str">
        <f t="shared" si="53"/>
        <v/>
      </c>
      <c r="BT38" s="28" t="str">
        <f t="shared" si="54"/>
        <v/>
      </c>
      <c r="BU38" s="28" t="str">
        <f t="shared" si="55"/>
        <v/>
      </c>
      <c r="BV38" s="28" t="str">
        <f t="shared" si="56"/>
        <v/>
      </c>
      <c r="BW38" s="28" t="str">
        <f t="shared" si="57"/>
        <v/>
      </c>
      <c r="BX38" s="28" t="str">
        <f t="shared" si="58"/>
        <v/>
      </c>
      <c r="BY38" s="31">
        <f t="shared" si="59"/>
        <v>0</v>
      </c>
      <c r="BZ38" s="34" t="str">
        <f t="shared" si="60"/>
        <v/>
      </c>
      <c r="CA38" s="29" t="str">
        <f t="shared" si="61"/>
        <v/>
      </c>
      <c r="CB38" s="28" t="str">
        <f t="shared" si="62"/>
        <v/>
      </c>
      <c r="CC38" s="28" t="str">
        <f t="shared" si="63"/>
        <v/>
      </c>
      <c r="CD38" s="28" t="str">
        <f t="shared" si="64"/>
        <v/>
      </c>
      <c r="CE38" s="28" t="str">
        <f t="shared" si="65"/>
        <v/>
      </c>
      <c r="CF38" s="28" t="str">
        <f t="shared" si="66"/>
        <v/>
      </c>
      <c r="CG38" s="28" t="str">
        <f t="shared" si="67"/>
        <v/>
      </c>
      <c r="CH38" s="28" t="str">
        <f t="shared" si="68"/>
        <v/>
      </c>
      <c r="CI38" s="28" t="str">
        <f t="shared" si="69"/>
        <v/>
      </c>
      <c r="CJ38" s="30">
        <f t="shared" si="70"/>
        <v>0</v>
      </c>
      <c r="CK38" s="28" t="str">
        <f t="shared" si="71"/>
        <v/>
      </c>
      <c r="CL38" s="28" t="str">
        <f t="shared" si="72"/>
        <v/>
      </c>
      <c r="CM38" s="28" t="str">
        <f t="shared" si="73"/>
        <v/>
      </c>
      <c r="CN38" s="28" t="str">
        <f t="shared" si="74"/>
        <v/>
      </c>
      <c r="CO38" s="28" t="str">
        <f t="shared" si="75"/>
        <v/>
      </c>
      <c r="CP38" s="28" t="str">
        <f t="shared" si="76"/>
        <v/>
      </c>
      <c r="CQ38" s="28" t="str">
        <f t="shared" si="77"/>
        <v/>
      </c>
      <c r="CR38" s="28" t="str">
        <f t="shared" si="78"/>
        <v/>
      </c>
      <c r="CS38" s="28" t="str">
        <f t="shared" si="79"/>
        <v/>
      </c>
      <c r="CT38" s="31">
        <f t="shared" si="80"/>
        <v>0</v>
      </c>
    </row>
    <row r="39" spans="1:98" ht="18.75" customHeight="1" x14ac:dyDescent="0.15">
      <c r="A39" s="61">
        <v>23</v>
      </c>
      <c r="B39" s="124"/>
      <c r="C39" s="238"/>
      <c r="D39" s="238"/>
      <c r="E39" s="238"/>
      <c r="F39" s="238"/>
      <c r="G39" s="238"/>
      <c r="H39" s="238"/>
      <c r="I39" s="238"/>
      <c r="J39" s="238"/>
      <c r="K39" s="125"/>
      <c r="L39" s="125"/>
      <c r="M39" s="126"/>
      <c r="N39" s="126"/>
      <c r="O39" s="126"/>
      <c r="P39" s="16" t="str">
        <f t="shared" si="81"/>
        <v/>
      </c>
      <c r="Q39" s="50"/>
      <c r="R39" s="95" t="str">
        <f t="shared" si="1"/>
        <v>0000000</v>
      </c>
      <c r="S39" s="83" t="str">
        <f t="shared" si="2"/>
        <v>0</v>
      </c>
      <c r="T39" s="84" t="str">
        <f t="shared" si="3"/>
        <v>0</v>
      </c>
      <c r="U39" s="84" t="str">
        <f t="shared" si="4"/>
        <v>0</v>
      </c>
      <c r="V39" s="84" t="str">
        <f t="shared" si="5"/>
        <v>0</v>
      </c>
      <c r="W39" s="84" t="str">
        <f t="shared" si="6"/>
        <v>0</v>
      </c>
      <c r="X39" s="84" t="str">
        <f t="shared" si="7"/>
        <v>0</v>
      </c>
      <c r="Y39" s="84" t="str">
        <f t="shared" si="8"/>
        <v>0</v>
      </c>
      <c r="Z39" s="85">
        <f t="shared" si="9"/>
        <v>7</v>
      </c>
      <c r="AA39" s="84" t="str">
        <f t="shared" si="10"/>
        <v/>
      </c>
      <c r="AB39" s="84" t="str">
        <f t="shared" si="11"/>
        <v/>
      </c>
      <c r="AC39" s="84" t="str">
        <f t="shared" si="12"/>
        <v/>
      </c>
      <c r="AD39" s="84" t="str">
        <f t="shared" si="13"/>
        <v/>
      </c>
      <c r="AE39" s="84" t="str">
        <f t="shared" si="14"/>
        <v/>
      </c>
      <c r="AF39" s="84" t="str">
        <f t="shared" si="15"/>
        <v/>
      </c>
      <c r="AG39" s="84" t="str">
        <f t="shared" si="16"/>
        <v/>
      </c>
      <c r="AH39" s="86">
        <f t="shared" si="17"/>
        <v>0</v>
      </c>
      <c r="AI39" s="53"/>
      <c r="AJ39" s="34" t="str">
        <f t="shared" si="18"/>
        <v>000000000</v>
      </c>
      <c r="AK39" s="29" t="str">
        <f t="shared" si="19"/>
        <v>0</v>
      </c>
      <c r="AL39" s="28" t="str">
        <f t="shared" si="20"/>
        <v>0</v>
      </c>
      <c r="AM39" s="28" t="str">
        <f t="shared" si="21"/>
        <v>0</v>
      </c>
      <c r="AN39" s="28" t="str">
        <f t="shared" si="22"/>
        <v>0</v>
      </c>
      <c r="AO39" s="28" t="str">
        <f t="shared" si="23"/>
        <v>0</v>
      </c>
      <c r="AP39" s="28" t="str">
        <f t="shared" si="24"/>
        <v>0</v>
      </c>
      <c r="AQ39" s="28" t="str">
        <f t="shared" si="25"/>
        <v>0</v>
      </c>
      <c r="AR39" s="28" t="str">
        <f t="shared" si="26"/>
        <v>0</v>
      </c>
      <c r="AS39" s="28" t="str">
        <f t="shared" si="27"/>
        <v>0</v>
      </c>
      <c r="AT39" s="30">
        <f t="shared" si="28"/>
        <v>9</v>
      </c>
      <c r="AU39" s="28" t="str">
        <f t="shared" si="29"/>
        <v/>
      </c>
      <c r="AV39" s="28" t="str">
        <f t="shared" si="30"/>
        <v/>
      </c>
      <c r="AW39" s="28" t="str">
        <f t="shared" si="31"/>
        <v/>
      </c>
      <c r="AX39" s="28" t="str">
        <f t="shared" si="32"/>
        <v/>
      </c>
      <c r="AY39" s="28" t="str">
        <f t="shared" si="33"/>
        <v/>
      </c>
      <c r="AZ39" s="28" t="str">
        <f t="shared" si="34"/>
        <v/>
      </c>
      <c r="BA39" s="28" t="str">
        <f t="shared" si="35"/>
        <v/>
      </c>
      <c r="BB39" s="28" t="str">
        <f t="shared" si="36"/>
        <v/>
      </c>
      <c r="BC39" s="28" t="str">
        <f t="shared" si="37"/>
        <v/>
      </c>
      <c r="BD39" s="31">
        <f t="shared" si="38"/>
        <v>0</v>
      </c>
      <c r="BE39" s="34" t="str">
        <f t="shared" si="39"/>
        <v>000000000</v>
      </c>
      <c r="BF39" s="29" t="str">
        <f t="shared" si="40"/>
        <v>0</v>
      </c>
      <c r="BG39" s="28" t="str">
        <f t="shared" si="41"/>
        <v>0</v>
      </c>
      <c r="BH39" s="28" t="str">
        <f t="shared" si="42"/>
        <v>0</v>
      </c>
      <c r="BI39" s="28" t="str">
        <f t="shared" si="43"/>
        <v>0</v>
      </c>
      <c r="BJ39" s="28" t="str">
        <f t="shared" si="44"/>
        <v>0</v>
      </c>
      <c r="BK39" s="28" t="str">
        <f t="shared" si="45"/>
        <v>0</v>
      </c>
      <c r="BL39" s="28" t="str">
        <f t="shared" si="46"/>
        <v>0</v>
      </c>
      <c r="BM39" s="28" t="str">
        <f t="shared" si="47"/>
        <v>0</v>
      </c>
      <c r="BN39" s="28" t="str">
        <f t="shared" si="48"/>
        <v>0</v>
      </c>
      <c r="BO39" s="30">
        <f t="shared" si="49"/>
        <v>9</v>
      </c>
      <c r="BP39" s="28" t="str">
        <f t="shared" si="50"/>
        <v/>
      </c>
      <c r="BQ39" s="28" t="str">
        <f t="shared" si="51"/>
        <v/>
      </c>
      <c r="BR39" s="28" t="str">
        <f t="shared" si="52"/>
        <v/>
      </c>
      <c r="BS39" s="28" t="str">
        <f t="shared" si="53"/>
        <v/>
      </c>
      <c r="BT39" s="28" t="str">
        <f t="shared" si="54"/>
        <v/>
      </c>
      <c r="BU39" s="28" t="str">
        <f t="shared" si="55"/>
        <v/>
      </c>
      <c r="BV39" s="28" t="str">
        <f t="shared" si="56"/>
        <v/>
      </c>
      <c r="BW39" s="28" t="str">
        <f t="shared" si="57"/>
        <v/>
      </c>
      <c r="BX39" s="28" t="str">
        <f t="shared" si="58"/>
        <v/>
      </c>
      <c r="BY39" s="31">
        <f t="shared" si="59"/>
        <v>0</v>
      </c>
      <c r="BZ39" s="34" t="str">
        <f t="shared" si="60"/>
        <v/>
      </c>
      <c r="CA39" s="29" t="str">
        <f t="shared" si="61"/>
        <v/>
      </c>
      <c r="CB39" s="28" t="str">
        <f t="shared" si="62"/>
        <v/>
      </c>
      <c r="CC39" s="28" t="str">
        <f t="shared" si="63"/>
        <v/>
      </c>
      <c r="CD39" s="28" t="str">
        <f t="shared" si="64"/>
        <v/>
      </c>
      <c r="CE39" s="28" t="str">
        <f t="shared" si="65"/>
        <v/>
      </c>
      <c r="CF39" s="28" t="str">
        <f t="shared" si="66"/>
        <v/>
      </c>
      <c r="CG39" s="28" t="str">
        <f t="shared" si="67"/>
        <v/>
      </c>
      <c r="CH39" s="28" t="str">
        <f t="shared" si="68"/>
        <v/>
      </c>
      <c r="CI39" s="28" t="str">
        <f t="shared" si="69"/>
        <v/>
      </c>
      <c r="CJ39" s="30">
        <f t="shared" si="70"/>
        <v>0</v>
      </c>
      <c r="CK39" s="28" t="str">
        <f t="shared" si="71"/>
        <v/>
      </c>
      <c r="CL39" s="28" t="str">
        <f t="shared" si="72"/>
        <v/>
      </c>
      <c r="CM39" s="28" t="str">
        <f t="shared" si="73"/>
        <v/>
      </c>
      <c r="CN39" s="28" t="str">
        <f t="shared" si="74"/>
        <v/>
      </c>
      <c r="CO39" s="28" t="str">
        <f t="shared" si="75"/>
        <v/>
      </c>
      <c r="CP39" s="28" t="str">
        <f t="shared" si="76"/>
        <v/>
      </c>
      <c r="CQ39" s="28" t="str">
        <f t="shared" si="77"/>
        <v/>
      </c>
      <c r="CR39" s="28" t="str">
        <f t="shared" si="78"/>
        <v/>
      </c>
      <c r="CS39" s="28" t="str">
        <f t="shared" si="79"/>
        <v/>
      </c>
      <c r="CT39" s="31">
        <f t="shared" si="80"/>
        <v>0</v>
      </c>
    </row>
    <row r="40" spans="1:98" ht="18.75" customHeight="1" x14ac:dyDescent="0.15">
      <c r="A40" s="61">
        <v>24</v>
      </c>
      <c r="B40" s="124"/>
      <c r="C40" s="238"/>
      <c r="D40" s="238"/>
      <c r="E40" s="238"/>
      <c r="F40" s="238"/>
      <c r="G40" s="238"/>
      <c r="H40" s="238"/>
      <c r="I40" s="238"/>
      <c r="J40" s="238"/>
      <c r="K40" s="125"/>
      <c r="L40" s="125"/>
      <c r="M40" s="126"/>
      <c r="N40" s="126"/>
      <c r="O40" s="126"/>
      <c r="P40" s="16" t="str">
        <f t="shared" si="81"/>
        <v/>
      </c>
      <c r="Q40" s="50"/>
      <c r="R40" s="95" t="str">
        <f t="shared" si="1"/>
        <v>0000000</v>
      </c>
      <c r="S40" s="83" t="str">
        <f t="shared" si="2"/>
        <v>0</v>
      </c>
      <c r="T40" s="84" t="str">
        <f t="shared" si="3"/>
        <v>0</v>
      </c>
      <c r="U40" s="84" t="str">
        <f t="shared" si="4"/>
        <v>0</v>
      </c>
      <c r="V40" s="84" t="str">
        <f t="shared" si="5"/>
        <v>0</v>
      </c>
      <c r="W40" s="84" t="str">
        <f t="shared" si="6"/>
        <v>0</v>
      </c>
      <c r="X40" s="84" t="str">
        <f t="shared" si="7"/>
        <v>0</v>
      </c>
      <c r="Y40" s="84" t="str">
        <f t="shared" si="8"/>
        <v>0</v>
      </c>
      <c r="Z40" s="85">
        <f t="shared" si="9"/>
        <v>7</v>
      </c>
      <c r="AA40" s="84" t="str">
        <f t="shared" si="10"/>
        <v/>
      </c>
      <c r="AB40" s="84" t="str">
        <f t="shared" si="11"/>
        <v/>
      </c>
      <c r="AC40" s="84" t="str">
        <f t="shared" si="12"/>
        <v/>
      </c>
      <c r="AD40" s="84" t="str">
        <f t="shared" si="13"/>
        <v/>
      </c>
      <c r="AE40" s="84" t="str">
        <f t="shared" si="14"/>
        <v/>
      </c>
      <c r="AF40" s="84" t="str">
        <f t="shared" si="15"/>
        <v/>
      </c>
      <c r="AG40" s="84" t="str">
        <f t="shared" si="16"/>
        <v/>
      </c>
      <c r="AH40" s="86">
        <f t="shared" si="17"/>
        <v>0</v>
      </c>
      <c r="AI40" s="53"/>
      <c r="AJ40" s="34" t="str">
        <f t="shared" si="18"/>
        <v>000000000</v>
      </c>
      <c r="AK40" s="29" t="str">
        <f t="shared" si="19"/>
        <v>0</v>
      </c>
      <c r="AL40" s="28" t="str">
        <f t="shared" si="20"/>
        <v>0</v>
      </c>
      <c r="AM40" s="28" t="str">
        <f t="shared" si="21"/>
        <v>0</v>
      </c>
      <c r="AN40" s="28" t="str">
        <f t="shared" si="22"/>
        <v>0</v>
      </c>
      <c r="AO40" s="28" t="str">
        <f t="shared" si="23"/>
        <v>0</v>
      </c>
      <c r="AP40" s="28" t="str">
        <f t="shared" si="24"/>
        <v>0</v>
      </c>
      <c r="AQ40" s="28" t="str">
        <f t="shared" si="25"/>
        <v>0</v>
      </c>
      <c r="AR40" s="28" t="str">
        <f t="shared" si="26"/>
        <v>0</v>
      </c>
      <c r="AS40" s="28" t="str">
        <f t="shared" si="27"/>
        <v>0</v>
      </c>
      <c r="AT40" s="30">
        <f t="shared" si="28"/>
        <v>9</v>
      </c>
      <c r="AU40" s="28" t="str">
        <f t="shared" si="29"/>
        <v/>
      </c>
      <c r="AV40" s="28" t="str">
        <f t="shared" si="30"/>
        <v/>
      </c>
      <c r="AW40" s="28" t="str">
        <f t="shared" si="31"/>
        <v/>
      </c>
      <c r="AX40" s="28" t="str">
        <f t="shared" si="32"/>
        <v/>
      </c>
      <c r="AY40" s="28" t="str">
        <f t="shared" si="33"/>
        <v/>
      </c>
      <c r="AZ40" s="28" t="str">
        <f t="shared" si="34"/>
        <v/>
      </c>
      <c r="BA40" s="28" t="str">
        <f t="shared" si="35"/>
        <v/>
      </c>
      <c r="BB40" s="28" t="str">
        <f t="shared" si="36"/>
        <v/>
      </c>
      <c r="BC40" s="28" t="str">
        <f t="shared" si="37"/>
        <v/>
      </c>
      <c r="BD40" s="31">
        <f t="shared" si="38"/>
        <v>0</v>
      </c>
      <c r="BE40" s="34" t="str">
        <f t="shared" si="39"/>
        <v>000000000</v>
      </c>
      <c r="BF40" s="29" t="str">
        <f t="shared" si="40"/>
        <v>0</v>
      </c>
      <c r="BG40" s="28" t="str">
        <f t="shared" si="41"/>
        <v>0</v>
      </c>
      <c r="BH40" s="28" t="str">
        <f t="shared" si="42"/>
        <v>0</v>
      </c>
      <c r="BI40" s="28" t="str">
        <f t="shared" si="43"/>
        <v>0</v>
      </c>
      <c r="BJ40" s="28" t="str">
        <f t="shared" si="44"/>
        <v>0</v>
      </c>
      <c r="BK40" s="28" t="str">
        <f t="shared" si="45"/>
        <v>0</v>
      </c>
      <c r="BL40" s="28" t="str">
        <f t="shared" si="46"/>
        <v>0</v>
      </c>
      <c r="BM40" s="28" t="str">
        <f t="shared" si="47"/>
        <v>0</v>
      </c>
      <c r="BN40" s="28" t="str">
        <f t="shared" si="48"/>
        <v>0</v>
      </c>
      <c r="BO40" s="30">
        <f t="shared" si="49"/>
        <v>9</v>
      </c>
      <c r="BP40" s="28" t="str">
        <f t="shared" si="50"/>
        <v/>
      </c>
      <c r="BQ40" s="28" t="str">
        <f t="shared" si="51"/>
        <v/>
      </c>
      <c r="BR40" s="28" t="str">
        <f t="shared" si="52"/>
        <v/>
      </c>
      <c r="BS40" s="28" t="str">
        <f t="shared" si="53"/>
        <v/>
      </c>
      <c r="BT40" s="28" t="str">
        <f t="shared" si="54"/>
        <v/>
      </c>
      <c r="BU40" s="28" t="str">
        <f t="shared" si="55"/>
        <v/>
      </c>
      <c r="BV40" s="28" t="str">
        <f t="shared" si="56"/>
        <v/>
      </c>
      <c r="BW40" s="28" t="str">
        <f t="shared" si="57"/>
        <v/>
      </c>
      <c r="BX40" s="28" t="str">
        <f t="shared" si="58"/>
        <v/>
      </c>
      <c r="BY40" s="31">
        <f t="shared" si="59"/>
        <v>0</v>
      </c>
      <c r="BZ40" s="34" t="str">
        <f t="shared" si="60"/>
        <v/>
      </c>
      <c r="CA40" s="29" t="str">
        <f t="shared" si="61"/>
        <v/>
      </c>
      <c r="CB40" s="28" t="str">
        <f t="shared" si="62"/>
        <v/>
      </c>
      <c r="CC40" s="28" t="str">
        <f t="shared" si="63"/>
        <v/>
      </c>
      <c r="CD40" s="28" t="str">
        <f t="shared" si="64"/>
        <v/>
      </c>
      <c r="CE40" s="28" t="str">
        <f t="shared" si="65"/>
        <v/>
      </c>
      <c r="CF40" s="28" t="str">
        <f t="shared" si="66"/>
        <v/>
      </c>
      <c r="CG40" s="28" t="str">
        <f t="shared" si="67"/>
        <v/>
      </c>
      <c r="CH40" s="28" t="str">
        <f t="shared" si="68"/>
        <v/>
      </c>
      <c r="CI40" s="28" t="str">
        <f t="shared" si="69"/>
        <v/>
      </c>
      <c r="CJ40" s="30">
        <f t="shared" si="70"/>
        <v>0</v>
      </c>
      <c r="CK40" s="28" t="str">
        <f t="shared" si="71"/>
        <v/>
      </c>
      <c r="CL40" s="28" t="str">
        <f t="shared" si="72"/>
        <v/>
      </c>
      <c r="CM40" s="28" t="str">
        <f t="shared" si="73"/>
        <v/>
      </c>
      <c r="CN40" s="28" t="str">
        <f t="shared" si="74"/>
        <v/>
      </c>
      <c r="CO40" s="28" t="str">
        <f t="shared" si="75"/>
        <v/>
      </c>
      <c r="CP40" s="28" t="str">
        <f t="shared" si="76"/>
        <v/>
      </c>
      <c r="CQ40" s="28" t="str">
        <f t="shared" si="77"/>
        <v/>
      </c>
      <c r="CR40" s="28" t="str">
        <f t="shared" si="78"/>
        <v/>
      </c>
      <c r="CS40" s="28" t="str">
        <f t="shared" si="79"/>
        <v/>
      </c>
      <c r="CT40" s="31">
        <f t="shared" si="80"/>
        <v>0</v>
      </c>
    </row>
    <row r="41" spans="1:98" ht="18.75" customHeight="1" x14ac:dyDescent="0.15">
      <c r="A41" s="61">
        <v>25</v>
      </c>
      <c r="B41" s="124"/>
      <c r="C41" s="239"/>
      <c r="D41" s="240"/>
      <c r="E41" s="240"/>
      <c r="F41" s="240"/>
      <c r="G41" s="240"/>
      <c r="H41" s="240"/>
      <c r="I41" s="240"/>
      <c r="J41" s="241"/>
      <c r="K41" s="125"/>
      <c r="L41" s="125"/>
      <c r="M41" s="126"/>
      <c r="N41" s="126"/>
      <c r="O41" s="126"/>
      <c r="P41" s="16" t="str">
        <f t="shared" si="81"/>
        <v/>
      </c>
      <c r="Q41" s="50"/>
      <c r="R41" s="95" t="str">
        <f t="shared" si="1"/>
        <v>0000000</v>
      </c>
      <c r="S41" s="83" t="str">
        <f t="shared" si="2"/>
        <v>0</v>
      </c>
      <c r="T41" s="84" t="str">
        <f t="shared" si="3"/>
        <v>0</v>
      </c>
      <c r="U41" s="84" t="str">
        <f t="shared" si="4"/>
        <v>0</v>
      </c>
      <c r="V41" s="84" t="str">
        <f t="shared" si="5"/>
        <v>0</v>
      </c>
      <c r="W41" s="84" t="str">
        <f t="shared" si="6"/>
        <v>0</v>
      </c>
      <c r="X41" s="84" t="str">
        <f t="shared" si="7"/>
        <v>0</v>
      </c>
      <c r="Y41" s="84" t="str">
        <f t="shared" si="8"/>
        <v>0</v>
      </c>
      <c r="Z41" s="85">
        <f t="shared" si="9"/>
        <v>7</v>
      </c>
      <c r="AA41" s="84" t="str">
        <f t="shared" si="10"/>
        <v/>
      </c>
      <c r="AB41" s="84" t="str">
        <f t="shared" si="11"/>
        <v/>
      </c>
      <c r="AC41" s="84" t="str">
        <f t="shared" si="12"/>
        <v/>
      </c>
      <c r="AD41" s="84" t="str">
        <f t="shared" si="13"/>
        <v/>
      </c>
      <c r="AE41" s="84" t="str">
        <f t="shared" si="14"/>
        <v/>
      </c>
      <c r="AF41" s="84" t="str">
        <f t="shared" si="15"/>
        <v/>
      </c>
      <c r="AG41" s="84" t="str">
        <f t="shared" si="16"/>
        <v/>
      </c>
      <c r="AH41" s="86">
        <f t="shared" si="17"/>
        <v>0</v>
      </c>
      <c r="AI41" s="53"/>
      <c r="AJ41" s="34" t="str">
        <f t="shared" si="18"/>
        <v>000000000</v>
      </c>
      <c r="AK41" s="29" t="str">
        <f t="shared" si="19"/>
        <v>0</v>
      </c>
      <c r="AL41" s="28" t="str">
        <f t="shared" si="20"/>
        <v>0</v>
      </c>
      <c r="AM41" s="28" t="str">
        <f t="shared" si="21"/>
        <v>0</v>
      </c>
      <c r="AN41" s="28" t="str">
        <f t="shared" si="22"/>
        <v>0</v>
      </c>
      <c r="AO41" s="28" t="str">
        <f t="shared" si="23"/>
        <v>0</v>
      </c>
      <c r="AP41" s="28" t="str">
        <f t="shared" si="24"/>
        <v>0</v>
      </c>
      <c r="AQ41" s="28" t="str">
        <f t="shared" si="25"/>
        <v>0</v>
      </c>
      <c r="AR41" s="28" t="str">
        <f t="shared" si="26"/>
        <v>0</v>
      </c>
      <c r="AS41" s="28" t="str">
        <f t="shared" si="27"/>
        <v>0</v>
      </c>
      <c r="AT41" s="30">
        <f t="shared" si="28"/>
        <v>9</v>
      </c>
      <c r="AU41" s="28" t="str">
        <f t="shared" si="29"/>
        <v/>
      </c>
      <c r="AV41" s="28" t="str">
        <f t="shared" si="30"/>
        <v/>
      </c>
      <c r="AW41" s="28" t="str">
        <f t="shared" si="31"/>
        <v/>
      </c>
      <c r="AX41" s="28" t="str">
        <f t="shared" si="32"/>
        <v/>
      </c>
      <c r="AY41" s="28" t="str">
        <f t="shared" si="33"/>
        <v/>
      </c>
      <c r="AZ41" s="28" t="str">
        <f t="shared" si="34"/>
        <v/>
      </c>
      <c r="BA41" s="28" t="str">
        <f t="shared" si="35"/>
        <v/>
      </c>
      <c r="BB41" s="28" t="str">
        <f t="shared" si="36"/>
        <v/>
      </c>
      <c r="BC41" s="28" t="str">
        <f t="shared" si="37"/>
        <v/>
      </c>
      <c r="BD41" s="31">
        <f t="shared" si="38"/>
        <v>0</v>
      </c>
      <c r="BE41" s="34" t="str">
        <f t="shared" si="39"/>
        <v>000000000</v>
      </c>
      <c r="BF41" s="29" t="str">
        <f t="shared" si="40"/>
        <v>0</v>
      </c>
      <c r="BG41" s="28" t="str">
        <f t="shared" si="41"/>
        <v>0</v>
      </c>
      <c r="BH41" s="28" t="str">
        <f t="shared" si="42"/>
        <v>0</v>
      </c>
      <c r="BI41" s="28" t="str">
        <f t="shared" si="43"/>
        <v>0</v>
      </c>
      <c r="BJ41" s="28" t="str">
        <f t="shared" si="44"/>
        <v>0</v>
      </c>
      <c r="BK41" s="28" t="str">
        <f t="shared" si="45"/>
        <v>0</v>
      </c>
      <c r="BL41" s="28" t="str">
        <f t="shared" si="46"/>
        <v>0</v>
      </c>
      <c r="BM41" s="28" t="str">
        <f t="shared" si="47"/>
        <v>0</v>
      </c>
      <c r="BN41" s="28" t="str">
        <f t="shared" si="48"/>
        <v>0</v>
      </c>
      <c r="BO41" s="30">
        <f t="shared" si="49"/>
        <v>9</v>
      </c>
      <c r="BP41" s="28" t="str">
        <f t="shared" si="50"/>
        <v/>
      </c>
      <c r="BQ41" s="28" t="str">
        <f t="shared" si="51"/>
        <v/>
      </c>
      <c r="BR41" s="28" t="str">
        <f t="shared" si="52"/>
        <v/>
      </c>
      <c r="BS41" s="28" t="str">
        <f t="shared" si="53"/>
        <v/>
      </c>
      <c r="BT41" s="28" t="str">
        <f t="shared" si="54"/>
        <v/>
      </c>
      <c r="BU41" s="28" t="str">
        <f t="shared" si="55"/>
        <v/>
      </c>
      <c r="BV41" s="28" t="str">
        <f t="shared" si="56"/>
        <v/>
      </c>
      <c r="BW41" s="28" t="str">
        <f t="shared" si="57"/>
        <v/>
      </c>
      <c r="BX41" s="28" t="str">
        <f t="shared" si="58"/>
        <v/>
      </c>
      <c r="BY41" s="31">
        <f t="shared" si="59"/>
        <v>0</v>
      </c>
      <c r="BZ41" s="34" t="str">
        <f t="shared" si="60"/>
        <v/>
      </c>
      <c r="CA41" s="29" t="str">
        <f t="shared" si="61"/>
        <v/>
      </c>
      <c r="CB41" s="28" t="str">
        <f t="shared" si="62"/>
        <v/>
      </c>
      <c r="CC41" s="28" t="str">
        <f t="shared" si="63"/>
        <v/>
      </c>
      <c r="CD41" s="28" t="str">
        <f t="shared" si="64"/>
        <v/>
      </c>
      <c r="CE41" s="28" t="str">
        <f t="shared" si="65"/>
        <v/>
      </c>
      <c r="CF41" s="28" t="str">
        <f t="shared" si="66"/>
        <v/>
      </c>
      <c r="CG41" s="28" t="str">
        <f t="shared" si="67"/>
        <v/>
      </c>
      <c r="CH41" s="28" t="str">
        <f t="shared" si="68"/>
        <v/>
      </c>
      <c r="CI41" s="28" t="str">
        <f t="shared" si="69"/>
        <v/>
      </c>
      <c r="CJ41" s="30">
        <f t="shared" si="70"/>
        <v>0</v>
      </c>
      <c r="CK41" s="28" t="str">
        <f t="shared" si="71"/>
        <v/>
      </c>
      <c r="CL41" s="28" t="str">
        <f t="shared" si="72"/>
        <v/>
      </c>
      <c r="CM41" s="28" t="str">
        <f t="shared" si="73"/>
        <v/>
      </c>
      <c r="CN41" s="28" t="str">
        <f t="shared" si="74"/>
        <v/>
      </c>
      <c r="CO41" s="28" t="str">
        <f t="shared" si="75"/>
        <v/>
      </c>
      <c r="CP41" s="28" t="str">
        <f t="shared" si="76"/>
        <v/>
      </c>
      <c r="CQ41" s="28" t="str">
        <f t="shared" si="77"/>
        <v/>
      </c>
      <c r="CR41" s="28" t="str">
        <f t="shared" si="78"/>
        <v/>
      </c>
      <c r="CS41" s="28" t="str">
        <f t="shared" si="79"/>
        <v/>
      </c>
      <c r="CT41" s="31">
        <f t="shared" si="80"/>
        <v>0</v>
      </c>
    </row>
    <row r="42" spans="1:98" ht="18.75" customHeight="1" thickBot="1" x14ac:dyDescent="0.2">
      <c r="A42" s="62">
        <v>26</v>
      </c>
      <c r="B42" s="127"/>
      <c r="C42" s="247"/>
      <c r="D42" s="247"/>
      <c r="E42" s="247"/>
      <c r="F42" s="247"/>
      <c r="G42" s="247"/>
      <c r="H42" s="247"/>
      <c r="I42" s="247"/>
      <c r="J42" s="247"/>
      <c r="K42" s="128"/>
      <c r="L42" s="128"/>
      <c r="M42" s="129"/>
      <c r="N42" s="129"/>
      <c r="O42" s="129"/>
      <c r="P42" s="122" t="str">
        <f t="shared" si="81"/>
        <v/>
      </c>
      <c r="Q42" s="50"/>
      <c r="R42" s="95" t="str">
        <f t="shared" si="1"/>
        <v>0000000</v>
      </c>
      <c r="S42" s="83" t="str">
        <f t="shared" si="2"/>
        <v>0</v>
      </c>
      <c r="T42" s="84" t="str">
        <f t="shared" si="3"/>
        <v>0</v>
      </c>
      <c r="U42" s="84" t="str">
        <f t="shared" si="4"/>
        <v>0</v>
      </c>
      <c r="V42" s="84" t="str">
        <f t="shared" si="5"/>
        <v>0</v>
      </c>
      <c r="W42" s="84" t="str">
        <f t="shared" si="6"/>
        <v>0</v>
      </c>
      <c r="X42" s="84" t="str">
        <f t="shared" si="7"/>
        <v>0</v>
      </c>
      <c r="Y42" s="84" t="str">
        <f t="shared" si="8"/>
        <v>0</v>
      </c>
      <c r="Z42" s="85">
        <f t="shared" si="9"/>
        <v>7</v>
      </c>
      <c r="AA42" s="84" t="str">
        <f t="shared" si="10"/>
        <v/>
      </c>
      <c r="AB42" s="84" t="str">
        <f t="shared" si="11"/>
        <v/>
      </c>
      <c r="AC42" s="84" t="str">
        <f t="shared" si="12"/>
        <v/>
      </c>
      <c r="AD42" s="84" t="str">
        <f t="shared" si="13"/>
        <v/>
      </c>
      <c r="AE42" s="84" t="str">
        <f t="shared" si="14"/>
        <v/>
      </c>
      <c r="AF42" s="84" t="str">
        <f t="shared" si="15"/>
        <v/>
      </c>
      <c r="AG42" s="84" t="str">
        <f t="shared" si="16"/>
        <v/>
      </c>
      <c r="AH42" s="86">
        <f t="shared" si="17"/>
        <v>0</v>
      </c>
      <c r="AI42" s="53"/>
      <c r="AJ42" s="34" t="str">
        <f t="shared" si="18"/>
        <v>000000000</v>
      </c>
      <c r="AK42" s="29" t="str">
        <f t="shared" si="19"/>
        <v>0</v>
      </c>
      <c r="AL42" s="28" t="str">
        <f t="shared" si="20"/>
        <v>0</v>
      </c>
      <c r="AM42" s="28" t="str">
        <f t="shared" si="21"/>
        <v>0</v>
      </c>
      <c r="AN42" s="28" t="str">
        <f t="shared" si="22"/>
        <v>0</v>
      </c>
      <c r="AO42" s="28" t="str">
        <f t="shared" si="23"/>
        <v>0</v>
      </c>
      <c r="AP42" s="28" t="str">
        <f t="shared" si="24"/>
        <v>0</v>
      </c>
      <c r="AQ42" s="28" t="str">
        <f t="shared" si="25"/>
        <v>0</v>
      </c>
      <c r="AR42" s="28" t="str">
        <f t="shared" si="26"/>
        <v>0</v>
      </c>
      <c r="AS42" s="28" t="str">
        <f t="shared" si="27"/>
        <v>0</v>
      </c>
      <c r="AT42" s="30">
        <f t="shared" si="28"/>
        <v>9</v>
      </c>
      <c r="AU42" s="28" t="str">
        <f t="shared" si="29"/>
        <v/>
      </c>
      <c r="AV42" s="28" t="str">
        <f t="shared" si="30"/>
        <v/>
      </c>
      <c r="AW42" s="28" t="str">
        <f t="shared" si="31"/>
        <v/>
      </c>
      <c r="AX42" s="28" t="str">
        <f t="shared" si="32"/>
        <v/>
      </c>
      <c r="AY42" s="28" t="str">
        <f t="shared" si="33"/>
        <v/>
      </c>
      <c r="AZ42" s="28" t="str">
        <f t="shared" si="34"/>
        <v/>
      </c>
      <c r="BA42" s="28" t="str">
        <f t="shared" si="35"/>
        <v/>
      </c>
      <c r="BB42" s="28" t="str">
        <f t="shared" si="36"/>
        <v/>
      </c>
      <c r="BC42" s="28" t="str">
        <f t="shared" si="37"/>
        <v/>
      </c>
      <c r="BD42" s="31">
        <f t="shared" si="38"/>
        <v>0</v>
      </c>
      <c r="BE42" s="34" t="str">
        <f t="shared" si="39"/>
        <v>000000000</v>
      </c>
      <c r="BF42" s="29" t="str">
        <f t="shared" si="40"/>
        <v>0</v>
      </c>
      <c r="BG42" s="28" t="str">
        <f t="shared" si="41"/>
        <v>0</v>
      </c>
      <c r="BH42" s="28" t="str">
        <f t="shared" si="42"/>
        <v>0</v>
      </c>
      <c r="BI42" s="28" t="str">
        <f t="shared" si="43"/>
        <v>0</v>
      </c>
      <c r="BJ42" s="28" t="str">
        <f t="shared" si="44"/>
        <v>0</v>
      </c>
      <c r="BK42" s="28" t="str">
        <f t="shared" si="45"/>
        <v>0</v>
      </c>
      <c r="BL42" s="28" t="str">
        <f t="shared" si="46"/>
        <v>0</v>
      </c>
      <c r="BM42" s="28" t="str">
        <f t="shared" si="47"/>
        <v>0</v>
      </c>
      <c r="BN42" s="28" t="str">
        <f t="shared" si="48"/>
        <v>0</v>
      </c>
      <c r="BO42" s="30">
        <f t="shared" si="49"/>
        <v>9</v>
      </c>
      <c r="BP42" s="28" t="str">
        <f t="shared" si="50"/>
        <v/>
      </c>
      <c r="BQ42" s="28" t="str">
        <f t="shared" si="51"/>
        <v/>
      </c>
      <c r="BR42" s="28" t="str">
        <f t="shared" si="52"/>
        <v/>
      </c>
      <c r="BS42" s="28" t="str">
        <f t="shared" si="53"/>
        <v/>
      </c>
      <c r="BT42" s="28" t="str">
        <f t="shared" si="54"/>
        <v/>
      </c>
      <c r="BU42" s="28" t="str">
        <f t="shared" si="55"/>
        <v/>
      </c>
      <c r="BV42" s="28" t="str">
        <f t="shared" si="56"/>
        <v/>
      </c>
      <c r="BW42" s="28" t="str">
        <f t="shared" si="57"/>
        <v/>
      </c>
      <c r="BX42" s="28" t="str">
        <f t="shared" si="58"/>
        <v/>
      </c>
      <c r="BY42" s="31">
        <f t="shared" si="59"/>
        <v>0</v>
      </c>
      <c r="BZ42" s="34" t="str">
        <f t="shared" si="60"/>
        <v/>
      </c>
      <c r="CA42" s="29" t="str">
        <f t="shared" si="61"/>
        <v/>
      </c>
      <c r="CB42" s="28" t="str">
        <f t="shared" si="62"/>
        <v/>
      </c>
      <c r="CC42" s="28" t="str">
        <f t="shared" si="63"/>
        <v/>
      </c>
      <c r="CD42" s="28" t="str">
        <f t="shared" si="64"/>
        <v/>
      </c>
      <c r="CE42" s="28" t="str">
        <f t="shared" si="65"/>
        <v/>
      </c>
      <c r="CF42" s="28" t="str">
        <f t="shared" si="66"/>
        <v/>
      </c>
      <c r="CG42" s="28" t="str">
        <f t="shared" si="67"/>
        <v/>
      </c>
      <c r="CH42" s="28" t="str">
        <f t="shared" si="68"/>
        <v/>
      </c>
      <c r="CI42" s="28" t="str">
        <f t="shared" si="69"/>
        <v/>
      </c>
      <c r="CJ42" s="30">
        <f t="shared" si="70"/>
        <v>0</v>
      </c>
      <c r="CK42" s="28" t="str">
        <f t="shared" si="71"/>
        <v/>
      </c>
      <c r="CL42" s="28" t="str">
        <f t="shared" si="72"/>
        <v/>
      </c>
      <c r="CM42" s="28" t="str">
        <f t="shared" si="73"/>
        <v/>
      </c>
      <c r="CN42" s="28" t="str">
        <f t="shared" si="74"/>
        <v/>
      </c>
      <c r="CO42" s="28" t="str">
        <f t="shared" si="75"/>
        <v/>
      </c>
      <c r="CP42" s="28" t="str">
        <f t="shared" si="76"/>
        <v/>
      </c>
      <c r="CQ42" s="28" t="str">
        <f t="shared" si="77"/>
        <v/>
      </c>
      <c r="CR42" s="28" t="str">
        <f t="shared" si="78"/>
        <v/>
      </c>
      <c r="CS42" s="28" t="str">
        <f t="shared" si="79"/>
        <v/>
      </c>
      <c r="CT42" s="31">
        <f t="shared" si="80"/>
        <v>0</v>
      </c>
    </row>
    <row r="43" spans="1:98" ht="18.75" customHeight="1" x14ac:dyDescent="0.15">
      <c r="A43" s="55">
        <v>27</v>
      </c>
      <c r="B43" s="130"/>
      <c r="C43" s="246"/>
      <c r="D43" s="246"/>
      <c r="E43" s="246"/>
      <c r="F43" s="246"/>
      <c r="G43" s="246"/>
      <c r="H43" s="246"/>
      <c r="I43" s="246"/>
      <c r="J43" s="246"/>
      <c r="K43" s="131"/>
      <c r="L43" s="131"/>
      <c r="M43" s="132"/>
      <c r="N43" s="132"/>
      <c r="O43" s="132"/>
      <c r="P43" s="18" t="str">
        <f t="shared" si="81"/>
        <v/>
      </c>
      <c r="Q43" s="50"/>
      <c r="R43" s="95" t="str">
        <f t="shared" si="1"/>
        <v>0000000</v>
      </c>
      <c r="S43" s="83" t="str">
        <f t="shared" si="2"/>
        <v>0</v>
      </c>
      <c r="T43" s="84" t="str">
        <f t="shared" si="3"/>
        <v>0</v>
      </c>
      <c r="U43" s="84" t="str">
        <f t="shared" si="4"/>
        <v>0</v>
      </c>
      <c r="V43" s="84" t="str">
        <f t="shared" si="5"/>
        <v>0</v>
      </c>
      <c r="W43" s="84" t="str">
        <f t="shared" si="6"/>
        <v>0</v>
      </c>
      <c r="X43" s="84" t="str">
        <f t="shared" si="7"/>
        <v>0</v>
      </c>
      <c r="Y43" s="84" t="str">
        <f t="shared" si="8"/>
        <v>0</v>
      </c>
      <c r="Z43" s="85">
        <f t="shared" si="9"/>
        <v>7</v>
      </c>
      <c r="AA43" s="84" t="str">
        <f t="shared" si="10"/>
        <v/>
      </c>
      <c r="AB43" s="84" t="str">
        <f t="shared" si="11"/>
        <v/>
      </c>
      <c r="AC43" s="84" t="str">
        <f t="shared" si="12"/>
        <v/>
      </c>
      <c r="AD43" s="84" t="str">
        <f t="shared" si="13"/>
        <v/>
      </c>
      <c r="AE43" s="84" t="str">
        <f t="shared" si="14"/>
        <v/>
      </c>
      <c r="AF43" s="84" t="str">
        <f t="shared" si="15"/>
        <v/>
      </c>
      <c r="AG43" s="84" t="str">
        <f t="shared" si="16"/>
        <v/>
      </c>
      <c r="AH43" s="86">
        <f t="shared" si="17"/>
        <v>0</v>
      </c>
      <c r="AI43" s="53"/>
      <c r="AJ43" s="34" t="str">
        <f t="shared" si="18"/>
        <v>000000000</v>
      </c>
      <c r="AK43" s="29" t="str">
        <f t="shared" si="19"/>
        <v>0</v>
      </c>
      <c r="AL43" s="28" t="str">
        <f t="shared" si="20"/>
        <v>0</v>
      </c>
      <c r="AM43" s="28" t="str">
        <f t="shared" si="21"/>
        <v>0</v>
      </c>
      <c r="AN43" s="28" t="str">
        <f t="shared" si="22"/>
        <v>0</v>
      </c>
      <c r="AO43" s="28" t="str">
        <f t="shared" si="23"/>
        <v>0</v>
      </c>
      <c r="AP43" s="28" t="str">
        <f t="shared" si="24"/>
        <v>0</v>
      </c>
      <c r="AQ43" s="28" t="str">
        <f t="shared" si="25"/>
        <v>0</v>
      </c>
      <c r="AR43" s="28" t="str">
        <f t="shared" si="26"/>
        <v>0</v>
      </c>
      <c r="AS43" s="28" t="str">
        <f t="shared" si="27"/>
        <v>0</v>
      </c>
      <c r="AT43" s="30">
        <f t="shared" si="28"/>
        <v>9</v>
      </c>
      <c r="AU43" s="28" t="str">
        <f t="shared" si="29"/>
        <v/>
      </c>
      <c r="AV43" s="28" t="str">
        <f t="shared" si="30"/>
        <v/>
      </c>
      <c r="AW43" s="28" t="str">
        <f t="shared" si="31"/>
        <v/>
      </c>
      <c r="AX43" s="28" t="str">
        <f t="shared" si="32"/>
        <v/>
      </c>
      <c r="AY43" s="28" t="str">
        <f t="shared" si="33"/>
        <v/>
      </c>
      <c r="AZ43" s="28" t="str">
        <f t="shared" si="34"/>
        <v/>
      </c>
      <c r="BA43" s="28" t="str">
        <f t="shared" si="35"/>
        <v/>
      </c>
      <c r="BB43" s="28" t="str">
        <f t="shared" si="36"/>
        <v/>
      </c>
      <c r="BC43" s="28" t="str">
        <f t="shared" si="37"/>
        <v/>
      </c>
      <c r="BD43" s="31">
        <f t="shared" si="38"/>
        <v>0</v>
      </c>
      <c r="BE43" s="34" t="str">
        <f t="shared" si="39"/>
        <v>000000000</v>
      </c>
      <c r="BF43" s="29" t="str">
        <f t="shared" si="40"/>
        <v>0</v>
      </c>
      <c r="BG43" s="28" t="str">
        <f t="shared" si="41"/>
        <v>0</v>
      </c>
      <c r="BH43" s="28" t="str">
        <f t="shared" si="42"/>
        <v>0</v>
      </c>
      <c r="BI43" s="28" t="str">
        <f t="shared" si="43"/>
        <v>0</v>
      </c>
      <c r="BJ43" s="28" t="str">
        <f t="shared" si="44"/>
        <v>0</v>
      </c>
      <c r="BK43" s="28" t="str">
        <f t="shared" si="45"/>
        <v>0</v>
      </c>
      <c r="BL43" s="28" t="str">
        <f t="shared" si="46"/>
        <v>0</v>
      </c>
      <c r="BM43" s="28" t="str">
        <f t="shared" si="47"/>
        <v>0</v>
      </c>
      <c r="BN43" s="28" t="str">
        <f t="shared" si="48"/>
        <v>0</v>
      </c>
      <c r="BO43" s="30">
        <f t="shared" si="49"/>
        <v>9</v>
      </c>
      <c r="BP43" s="28" t="str">
        <f t="shared" si="50"/>
        <v/>
      </c>
      <c r="BQ43" s="28" t="str">
        <f t="shared" si="51"/>
        <v/>
      </c>
      <c r="BR43" s="28" t="str">
        <f t="shared" si="52"/>
        <v/>
      </c>
      <c r="BS43" s="28" t="str">
        <f t="shared" si="53"/>
        <v/>
      </c>
      <c r="BT43" s="28" t="str">
        <f t="shared" si="54"/>
        <v/>
      </c>
      <c r="BU43" s="28" t="str">
        <f t="shared" si="55"/>
        <v/>
      </c>
      <c r="BV43" s="28" t="str">
        <f t="shared" si="56"/>
        <v/>
      </c>
      <c r="BW43" s="28" t="str">
        <f t="shared" si="57"/>
        <v/>
      </c>
      <c r="BX43" s="28" t="str">
        <f t="shared" si="58"/>
        <v/>
      </c>
      <c r="BY43" s="31">
        <f t="shared" si="59"/>
        <v>0</v>
      </c>
      <c r="BZ43" s="34" t="str">
        <f t="shared" si="60"/>
        <v/>
      </c>
      <c r="CA43" s="29" t="str">
        <f t="shared" si="61"/>
        <v/>
      </c>
      <c r="CB43" s="28" t="str">
        <f t="shared" si="62"/>
        <v/>
      </c>
      <c r="CC43" s="28" t="str">
        <f t="shared" si="63"/>
        <v/>
      </c>
      <c r="CD43" s="28" t="str">
        <f t="shared" si="64"/>
        <v/>
      </c>
      <c r="CE43" s="28" t="str">
        <f t="shared" si="65"/>
        <v/>
      </c>
      <c r="CF43" s="28" t="str">
        <f t="shared" si="66"/>
        <v/>
      </c>
      <c r="CG43" s="28" t="str">
        <f t="shared" si="67"/>
        <v/>
      </c>
      <c r="CH43" s="28" t="str">
        <f t="shared" si="68"/>
        <v/>
      </c>
      <c r="CI43" s="28" t="str">
        <f t="shared" si="69"/>
        <v/>
      </c>
      <c r="CJ43" s="30">
        <f t="shared" si="70"/>
        <v>0</v>
      </c>
      <c r="CK43" s="28" t="str">
        <f t="shared" si="71"/>
        <v/>
      </c>
      <c r="CL43" s="28" t="str">
        <f t="shared" si="72"/>
        <v/>
      </c>
      <c r="CM43" s="28" t="str">
        <f t="shared" si="73"/>
        <v/>
      </c>
      <c r="CN43" s="28" t="str">
        <f t="shared" si="74"/>
        <v/>
      </c>
      <c r="CO43" s="28" t="str">
        <f t="shared" si="75"/>
        <v/>
      </c>
      <c r="CP43" s="28" t="str">
        <f t="shared" si="76"/>
        <v/>
      </c>
      <c r="CQ43" s="28" t="str">
        <f t="shared" si="77"/>
        <v/>
      </c>
      <c r="CR43" s="28" t="str">
        <f t="shared" si="78"/>
        <v/>
      </c>
      <c r="CS43" s="28" t="str">
        <f t="shared" si="79"/>
        <v/>
      </c>
      <c r="CT43" s="31">
        <f t="shared" si="80"/>
        <v>0</v>
      </c>
    </row>
    <row r="44" spans="1:98" ht="18.75" customHeight="1" x14ac:dyDescent="0.15">
      <c r="A44" s="61">
        <v>28</v>
      </c>
      <c r="B44" s="124"/>
      <c r="C44" s="238"/>
      <c r="D44" s="238"/>
      <c r="E44" s="238"/>
      <c r="F44" s="238"/>
      <c r="G44" s="238"/>
      <c r="H44" s="238"/>
      <c r="I44" s="238"/>
      <c r="J44" s="238"/>
      <c r="K44" s="125"/>
      <c r="L44" s="125"/>
      <c r="M44" s="126"/>
      <c r="N44" s="126"/>
      <c r="O44" s="126"/>
      <c r="P44" s="16" t="str">
        <f t="shared" si="81"/>
        <v/>
      </c>
      <c r="Q44" s="50"/>
      <c r="R44" s="95" t="str">
        <f t="shared" si="1"/>
        <v>0000000</v>
      </c>
      <c r="S44" s="83" t="str">
        <f t="shared" si="2"/>
        <v>0</v>
      </c>
      <c r="T44" s="84" t="str">
        <f t="shared" si="3"/>
        <v>0</v>
      </c>
      <c r="U44" s="84" t="str">
        <f t="shared" si="4"/>
        <v>0</v>
      </c>
      <c r="V44" s="84" t="str">
        <f t="shared" si="5"/>
        <v>0</v>
      </c>
      <c r="W44" s="84" t="str">
        <f t="shared" si="6"/>
        <v>0</v>
      </c>
      <c r="X44" s="84" t="str">
        <f t="shared" si="7"/>
        <v>0</v>
      </c>
      <c r="Y44" s="84" t="str">
        <f t="shared" si="8"/>
        <v>0</v>
      </c>
      <c r="Z44" s="85">
        <f t="shared" si="9"/>
        <v>7</v>
      </c>
      <c r="AA44" s="84" t="str">
        <f t="shared" si="10"/>
        <v/>
      </c>
      <c r="AB44" s="84" t="str">
        <f t="shared" si="11"/>
        <v/>
      </c>
      <c r="AC44" s="84" t="str">
        <f t="shared" si="12"/>
        <v/>
      </c>
      <c r="AD44" s="84" t="str">
        <f t="shared" si="13"/>
        <v/>
      </c>
      <c r="AE44" s="84" t="str">
        <f t="shared" si="14"/>
        <v/>
      </c>
      <c r="AF44" s="84" t="str">
        <f t="shared" si="15"/>
        <v/>
      </c>
      <c r="AG44" s="84" t="str">
        <f t="shared" si="16"/>
        <v/>
      </c>
      <c r="AH44" s="86">
        <f t="shared" si="17"/>
        <v>0</v>
      </c>
      <c r="AI44" s="53"/>
      <c r="AJ44" s="34" t="str">
        <f t="shared" si="18"/>
        <v>000000000</v>
      </c>
      <c r="AK44" s="29" t="str">
        <f t="shared" si="19"/>
        <v>0</v>
      </c>
      <c r="AL44" s="28" t="str">
        <f t="shared" si="20"/>
        <v>0</v>
      </c>
      <c r="AM44" s="28" t="str">
        <f t="shared" si="21"/>
        <v>0</v>
      </c>
      <c r="AN44" s="28" t="str">
        <f t="shared" si="22"/>
        <v>0</v>
      </c>
      <c r="AO44" s="28" t="str">
        <f t="shared" si="23"/>
        <v>0</v>
      </c>
      <c r="AP44" s="28" t="str">
        <f t="shared" si="24"/>
        <v>0</v>
      </c>
      <c r="AQ44" s="28" t="str">
        <f t="shared" si="25"/>
        <v>0</v>
      </c>
      <c r="AR44" s="28" t="str">
        <f t="shared" si="26"/>
        <v>0</v>
      </c>
      <c r="AS44" s="28" t="str">
        <f t="shared" si="27"/>
        <v>0</v>
      </c>
      <c r="AT44" s="30">
        <f t="shared" si="28"/>
        <v>9</v>
      </c>
      <c r="AU44" s="28" t="str">
        <f t="shared" si="29"/>
        <v/>
      </c>
      <c r="AV44" s="28" t="str">
        <f t="shared" si="30"/>
        <v/>
      </c>
      <c r="AW44" s="28" t="str">
        <f t="shared" si="31"/>
        <v/>
      </c>
      <c r="AX44" s="28" t="str">
        <f t="shared" si="32"/>
        <v/>
      </c>
      <c r="AY44" s="28" t="str">
        <f t="shared" si="33"/>
        <v/>
      </c>
      <c r="AZ44" s="28" t="str">
        <f t="shared" si="34"/>
        <v/>
      </c>
      <c r="BA44" s="28" t="str">
        <f t="shared" si="35"/>
        <v/>
      </c>
      <c r="BB44" s="28" t="str">
        <f t="shared" si="36"/>
        <v/>
      </c>
      <c r="BC44" s="28" t="str">
        <f t="shared" si="37"/>
        <v/>
      </c>
      <c r="BD44" s="31">
        <f t="shared" si="38"/>
        <v>0</v>
      </c>
      <c r="BE44" s="34" t="str">
        <f t="shared" si="39"/>
        <v>000000000</v>
      </c>
      <c r="BF44" s="29" t="str">
        <f t="shared" si="40"/>
        <v>0</v>
      </c>
      <c r="BG44" s="28" t="str">
        <f t="shared" si="41"/>
        <v>0</v>
      </c>
      <c r="BH44" s="28" t="str">
        <f t="shared" si="42"/>
        <v>0</v>
      </c>
      <c r="BI44" s="28" t="str">
        <f t="shared" si="43"/>
        <v>0</v>
      </c>
      <c r="BJ44" s="28" t="str">
        <f t="shared" si="44"/>
        <v>0</v>
      </c>
      <c r="BK44" s="28" t="str">
        <f t="shared" si="45"/>
        <v>0</v>
      </c>
      <c r="BL44" s="28" t="str">
        <f t="shared" si="46"/>
        <v>0</v>
      </c>
      <c r="BM44" s="28" t="str">
        <f t="shared" si="47"/>
        <v>0</v>
      </c>
      <c r="BN44" s="28" t="str">
        <f t="shared" si="48"/>
        <v>0</v>
      </c>
      <c r="BO44" s="30">
        <f t="shared" si="49"/>
        <v>9</v>
      </c>
      <c r="BP44" s="28" t="str">
        <f t="shared" si="50"/>
        <v/>
      </c>
      <c r="BQ44" s="28" t="str">
        <f t="shared" si="51"/>
        <v/>
      </c>
      <c r="BR44" s="28" t="str">
        <f t="shared" si="52"/>
        <v/>
      </c>
      <c r="BS44" s="28" t="str">
        <f t="shared" si="53"/>
        <v/>
      </c>
      <c r="BT44" s="28" t="str">
        <f t="shared" si="54"/>
        <v/>
      </c>
      <c r="BU44" s="28" t="str">
        <f t="shared" si="55"/>
        <v/>
      </c>
      <c r="BV44" s="28" t="str">
        <f t="shared" si="56"/>
        <v/>
      </c>
      <c r="BW44" s="28" t="str">
        <f t="shared" si="57"/>
        <v/>
      </c>
      <c r="BX44" s="28" t="str">
        <f t="shared" si="58"/>
        <v/>
      </c>
      <c r="BY44" s="31">
        <f t="shared" si="59"/>
        <v>0</v>
      </c>
      <c r="BZ44" s="34" t="str">
        <f t="shared" si="60"/>
        <v/>
      </c>
      <c r="CA44" s="29" t="str">
        <f t="shared" si="61"/>
        <v/>
      </c>
      <c r="CB44" s="28" t="str">
        <f t="shared" si="62"/>
        <v/>
      </c>
      <c r="CC44" s="28" t="str">
        <f t="shared" si="63"/>
        <v/>
      </c>
      <c r="CD44" s="28" t="str">
        <f t="shared" si="64"/>
        <v/>
      </c>
      <c r="CE44" s="28" t="str">
        <f t="shared" si="65"/>
        <v/>
      </c>
      <c r="CF44" s="28" t="str">
        <f t="shared" si="66"/>
        <v/>
      </c>
      <c r="CG44" s="28" t="str">
        <f t="shared" si="67"/>
        <v/>
      </c>
      <c r="CH44" s="28" t="str">
        <f t="shared" si="68"/>
        <v/>
      </c>
      <c r="CI44" s="28" t="str">
        <f t="shared" si="69"/>
        <v/>
      </c>
      <c r="CJ44" s="30">
        <f t="shared" si="70"/>
        <v>0</v>
      </c>
      <c r="CK44" s="28" t="str">
        <f t="shared" si="71"/>
        <v/>
      </c>
      <c r="CL44" s="28" t="str">
        <f t="shared" si="72"/>
        <v/>
      </c>
      <c r="CM44" s="28" t="str">
        <f t="shared" si="73"/>
        <v/>
      </c>
      <c r="CN44" s="28" t="str">
        <f t="shared" si="74"/>
        <v/>
      </c>
      <c r="CO44" s="28" t="str">
        <f t="shared" si="75"/>
        <v/>
      </c>
      <c r="CP44" s="28" t="str">
        <f t="shared" si="76"/>
        <v/>
      </c>
      <c r="CQ44" s="28" t="str">
        <f t="shared" si="77"/>
        <v/>
      </c>
      <c r="CR44" s="28" t="str">
        <f t="shared" si="78"/>
        <v/>
      </c>
      <c r="CS44" s="28" t="str">
        <f t="shared" si="79"/>
        <v/>
      </c>
      <c r="CT44" s="31">
        <f t="shared" si="80"/>
        <v>0</v>
      </c>
    </row>
    <row r="45" spans="1:98" ht="18.75" customHeight="1" x14ac:dyDescent="0.15">
      <c r="A45" s="61">
        <v>29</v>
      </c>
      <c r="B45" s="124"/>
      <c r="C45" s="239"/>
      <c r="D45" s="240"/>
      <c r="E45" s="240"/>
      <c r="F45" s="240"/>
      <c r="G45" s="240"/>
      <c r="H45" s="240"/>
      <c r="I45" s="240"/>
      <c r="J45" s="241"/>
      <c r="K45" s="125"/>
      <c r="L45" s="125"/>
      <c r="M45" s="126"/>
      <c r="N45" s="126"/>
      <c r="O45" s="126"/>
      <c r="P45" s="16" t="str">
        <f t="shared" si="81"/>
        <v/>
      </c>
      <c r="Q45" s="50"/>
      <c r="R45" s="95" t="str">
        <f t="shared" si="1"/>
        <v>0000000</v>
      </c>
      <c r="S45" s="83" t="str">
        <f t="shared" si="2"/>
        <v>0</v>
      </c>
      <c r="T45" s="84" t="str">
        <f t="shared" si="3"/>
        <v>0</v>
      </c>
      <c r="U45" s="84" t="str">
        <f t="shared" si="4"/>
        <v>0</v>
      </c>
      <c r="V45" s="84" t="str">
        <f t="shared" si="5"/>
        <v>0</v>
      </c>
      <c r="W45" s="84" t="str">
        <f t="shared" si="6"/>
        <v>0</v>
      </c>
      <c r="X45" s="84" t="str">
        <f t="shared" si="7"/>
        <v>0</v>
      </c>
      <c r="Y45" s="84" t="str">
        <f t="shared" si="8"/>
        <v>0</v>
      </c>
      <c r="Z45" s="85">
        <f t="shared" si="9"/>
        <v>7</v>
      </c>
      <c r="AA45" s="84" t="str">
        <f t="shared" si="10"/>
        <v/>
      </c>
      <c r="AB45" s="84" t="str">
        <f t="shared" si="11"/>
        <v/>
      </c>
      <c r="AC45" s="84" t="str">
        <f t="shared" si="12"/>
        <v/>
      </c>
      <c r="AD45" s="84" t="str">
        <f t="shared" si="13"/>
        <v/>
      </c>
      <c r="AE45" s="84" t="str">
        <f t="shared" si="14"/>
        <v/>
      </c>
      <c r="AF45" s="84" t="str">
        <f t="shared" si="15"/>
        <v/>
      </c>
      <c r="AG45" s="84" t="str">
        <f t="shared" si="16"/>
        <v/>
      </c>
      <c r="AH45" s="86">
        <f t="shared" si="17"/>
        <v>0</v>
      </c>
      <c r="AI45" s="53"/>
      <c r="AJ45" s="34" t="str">
        <f t="shared" si="18"/>
        <v>000000000</v>
      </c>
      <c r="AK45" s="29" t="str">
        <f t="shared" si="19"/>
        <v>0</v>
      </c>
      <c r="AL45" s="28" t="str">
        <f t="shared" si="20"/>
        <v>0</v>
      </c>
      <c r="AM45" s="28" t="str">
        <f t="shared" si="21"/>
        <v>0</v>
      </c>
      <c r="AN45" s="28" t="str">
        <f t="shared" si="22"/>
        <v>0</v>
      </c>
      <c r="AO45" s="28" t="str">
        <f t="shared" si="23"/>
        <v>0</v>
      </c>
      <c r="AP45" s="28" t="str">
        <f t="shared" si="24"/>
        <v>0</v>
      </c>
      <c r="AQ45" s="28" t="str">
        <f t="shared" si="25"/>
        <v>0</v>
      </c>
      <c r="AR45" s="28" t="str">
        <f t="shared" si="26"/>
        <v>0</v>
      </c>
      <c r="AS45" s="28" t="str">
        <f t="shared" si="27"/>
        <v>0</v>
      </c>
      <c r="AT45" s="30">
        <f t="shared" si="28"/>
        <v>9</v>
      </c>
      <c r="AU45" s="28" t="str">
        <f t="shared" si="29"/>
        <v/>
      </c>
      <c r="AV45" s="28" t="str">
        <f t="shared" si="30"/>
        <v/>
      </c>
      <c r="AW45" s="28" t="str">
        <f t="shared" si="31"/>
        <v/>
      </c>
      <c r="AX45" s="28" t="str">
        <f t="shared" si="32"/>
        <v/>
      </c>
      <c r="AY45" s="28" t="str">
        <f t="shared" si="33"/>
        <v/>
      </c>
      <c r="AZ45" s="28" t="str">
        <f t="shared" si="34"/>
        <v/>
      </c>
      <c r="BA45" s="28" t="str">
        <f t="shared" si="35"/>
        <v/>
      </c>
      <c r="BB45" s="28" t="str">
        <f t="shared" si="36"/>
        <v/>
      </c>
      <c r="BC45" s="28" t="str">
        <f t="shared" si="37"/>
        <v/>
      </c>
      <c r="BD45" s="31">
        <f t="shared" si="38"/>
        <v>0</v>
      </c>
      <c r="BE45" s="34" t="str">
        <f t="shared" si="39"/>
        <v>000000000</v>
      </c>
      <c r="BF45" s="29" t="str">
        <f t="shared" si="40"/>
        <v>0</v>
      </c>
      <c r="BG45" s="28" t="str">
        <f t="shared" si="41"/>
        <v>0</v>
      </c>
      <c r="BH45" s="28" t="str">
        <f t="shared" si="42"/>
        <v>0</v>
      </c>
      <c r="BI45" s="28" t="str">
        <f t="shared" si="43"/>
        <v>0</v>
      </c>
      <c r="BJ45" s="28" t="str">
        <f t="shared" si="44"/>
        <v>0</v>
      </c>
      <c r="BK45" s="28" t="str">
        <f t="shared" si="45"/>
        <v>0</v>
      </c>
      <c r="BL45" s="28" t="str">
        <f t="shared" si="46"/>
        <v>0</v>
      </c>
      <c r="BM45" s="28" t="str">
        <f t="shared" si="47"/>
        <v>0</v>
      </c>
      <c r="BN45" s="28" t="str">
        <f t="shared" si="48"/>
        <v>0</v>
      </c>
      <c r="BO45" s="30">
        <f t="shared" si="49"/>
        <v>9</v>
      </c>
      <c r="BP45" s="28" t="str">
        <f t="shared" si="50"/>
        <v/>
      </c>
      <c r="BQ45" s="28" t="str">
        <f t="shared" si="51"/>
        <v/>
      </c>
      <c r="BR45" s="28" t="str">
        <f t="shared" si="52"/>
        <v/>
      </c>
      <c r="BS45" s="28" t="str">
        <f t="shared" si="53"/>
        <v/>
      </c>
      <c r="BT45" s="28" t="str">
        <f t="shared" si="54"/>
        <v/>
      </c>
      <c r="BU45" s="28" t="str">
        <f t="shared" si="55"/>
        <v/>
      </c>
      <c r="BV45" s="28" t="str">
        <f t="shared" si="56"/>
        <v/>
      </c>
      <c r="BW45" s="28" t="str">
        <f t="shared" si="57"/>
        <v/>
      </c>
      <c r="BX45" s="28" t="str">
        <f t="shared" si="58"/>
        <v/>
      </c>
      <c r="BY45" s="31">
        <f t="shared" si="59"/>
        <v>0</v>
      </c>
      <c r="BZ45" s="34" t="str">
        <f t="shared" si="60"/>
        <v/>
      </c>
      <c r="CA45" s="29" t="str">
        <f t="shared" si="61"/>
        <v/>
      </c>
      <c r="CB45" s="28" t="str">
        <f t="shared" si="62"/>
        <v/>
      </c>
      <c r="CC45" s="28" t="str">
        <f t="shared" si="63"/>
        <v/>
      </c>
      <c r="CD45" s="28" t="str">
        <f t="shared" si="64"/>
        <v/>
      </c>
      <c r="CE45" s="28" t="str">
        <f t="shared" si="65"/>
        <v/>
      </c>
      <c r="CF45" s="28" t="str">
        <f t="shared" si="66"/>
        <v/>
      </c>
      <c r="CG45" s="28" t="str">
        <f t="shared" si="67"/>
        <v/>
      </c>
      <c r="CH45" s="28" t="str">
        <f t="shared" si="68"/>
        <v/>
      </c>
      <c r="CI45" s="28" t="str">
        <f t="shared" si="69"/>
        <v/>
      </c>
      <c r="CJ45" s="30">
        <f t="shared" si="70"/>
        <v>0</v>
      </c>
      <c r="CK45" s="28" t="str">
        <f t="shared" si="71"/>
        <v/>
      </c>
      <c r="CL45" s="28" t="str">
        <f t="shared" si="72"/>
        <v/>
      </c>
      <c r="CM45" s="28" t="str">
        <f t="shared" si="73"/>
        <v/>
      </c>
      <c r="CN45" s="28" t="str">
        <f t="shared" si="74"/>
        <v/>
      </c>
      <c r="CO45" s="28" t="str">
        <f t="shared" si="75"/>
        <v/>
      </c>
      <c r="CP45" s="28" t="str">
        <f t="shared" si="76"/>
        <v/>
      </c>
      <c r="CQ45" s="28" t="str">
        <f t="shared" si="77"/>
        <v/>
      </c>
      <c r="CR45" s="28" t="str">
        <f t="shared" si="78"/>
        <v/>
      </c>
      <c r="CS45" s="28" t="str">
        <f t="shared" si="79"/>
        <v/>
      </c>
      <c r="CT45" s="31">
        <f t="shared" si="80"/>
        <v>0</v>
      </c>
    </row>
    <row r="46" spans="1:98" ht="18.75" customHeight="1" x14ac:dyDescent="0.15">
      <c r="A46" s="61">
        <v>30</v>
      </c>
      <c r="B46" s="124"/>
      <c r="C46" s="242"/>
      <c r="D46" s="242"/>
      <c r="E46" s="242"/>
      <c r="F46" s="242"/>
      <c r="G46" s="242"/>
      <c r="H46" s="242"/>
      <c r="I46" s="242"/>
      <c r="J46" s="242"/>
      <c r="K46" s="125"/>
      <c r="L46" s="125"/>
      <c r="M46" s="126"/>
      <c r="N46" s="126"/>
      <c r="O46" s="126"/>
      <c r="P46" s="16" t="str">
        <f t="shared" si="81"/>
        <v/>
      </c>
      <c r="Q46" s="50"/>
      <c r="R46" s="95" t="str">
        <f t="shared" si="1"/>
        <v>0000000</v>
      </c>
      <c r="S46" s="83" t="str">
        <f t="shared" si="2"/>
        <v>0</v>
      </c>
      <c r="T46" s="84" t="str">
        <f t="shared" si="3"/>
        <v>0</v>
      </c>
      <c r="U46" s="84" t="str">
        <f t="shared" si="4"/>
        <v>0</v>
      </c>
      <c r="V46" s="84" t="str">
        <f t="shared" si="5"/>
        <v>0</v>
      </c>
      <c r="W46" s="84" t="str">
        <f t="shared" si="6"/>
        <v>0</v>
      </c>
      <c r="X46" s="84" t="str">
        <f t="shared" si="7"/>
        <v>0</v>
      </c>
      <c r="Y46" s="84" t="str">
        <f t="shared" si="8"/>
        <v>0</v>
      </c>
      <c r="Z46" s="85">
        <f t="shared" si="9"/>
        <v>7</v>
      </c>
      <c r="AA46" s="84" t="str">
        <f t="shared" si="10"/>
        <v/>
      </c>
      <c r="AB46" s="84" t="str">
        <f t="shared" si="11"/>
        <v/>
      </c>
      <c r="AC46" s="84" t="str">
        <f t="shared" si="12"/>
        <v/>
      </c>
      <c r="AD46" s="84" t="str">
        <f t="shared" si="13"/>
        <v/>
      </c>
      <c r="AE46" s="84" t="str">
        <f t="shared" si="14"/>
        <v/>
      </c>
      <c r="AF46" s="84" t="str">
        <f t="shared" si="15"/>
        <v/>
      </c>
      <c r="AG46" s="84" t="str">
        <f t="shared" si="16"/>
        <v/>
      </c>
      <c r="AH46" s="86">
        <f t="shared" si="17"/>
        <v>0</v>
      </c>
      <c r="AI46" s="53"/>
      <c r="AJ46" s="34" t="str">
        <f t="shared" si="18"/>
        <v>000000000</v>
      </c>
      <c r="AK46" s="29" t="str">
        <f t="shared" si="19"/>
        <v>0</v>
      </c>
      <c r="AL46" s="28" t="str">
        <f t="shared" si="20"/>
        <v>0</v>
      </c>
      <c r="AM46" s="28" t="str">
        <f t="shared" si="21"/>
        <v>0</v>
      </c>
      <c r="AN46" s="28" t="str">
        <f t="shared" si="22"/>
        <v>0</v>
      </c>
      <c r="AO46" s="28" t="str">
        <f t="shared" si="23"/>
        <v>0</v>
      </c>
      <c r="AP46" s="28" t="str">
        <f t="shared" si="24"/>
        <v>0</v>
      </c>
      <c r="AQ46" s="28" t="str">
        <f t="shared" si="25"/>
        <v>0</v>
      </c>
      <c r="AR46" s="28" t="str">
        <f t="shared" si="26"/>
        <v>0</v>
      </c>
      <c r="AS46" s="28" t="str">
        <f t="shared" si="27"/>
        <v>0</v>
      </c>
      <c r="AT46" s="30">
        <f t="shared" si="28"/>
        <v>9</v>
      </c>
      <c r="AU46" s="28" t="str">
        <f t="shared" si="29"/>
        <v/>
      </c>
      <c r="AV46" s="28" t="str">
        <f t="shared" si="30"/>
        <v/>
      </c>
      <c r="AW46" s="28" t="str">
        <f t="shared" si="31"/>
        <v/>
      </c>
      <c r="AX46" s="28" t="str">
        <f t="shared" si="32"/>
        <v/>
      </c>
      <c r="AY46" s="28" t="str">
        <f t="shared" si="33"/>
        <v/>
      </c>
      <c r="AZ46" s="28" t="str">
        <f t="shared" si="34"/>
        <v/>
      </c>
      <c r="BA46" s="28" t="str">
        <f t="shared" si="35"/>
        <v/>
      </c>
      <c r="BB46" s="28" t="str">
        <f t="shared" si="36"/>
        <v/>
      </c>
      <c r="BC46" s="28" t="str">
        <f t="shared" si="37"/>
        <v/>
      </c>
      <c r="BD46" s="31">
        <f t="shared" si="38"/>
        <v>0</v>
      </c>
      <c r="BE46" s="34" t="str">
        <f t="shared" si="39"/>
        <v>000000000</v>
      </c>
      <c r="BF46" s="29" t="str">
        <f t="shared" si="40"/>
        <v>0</v>
      </c>
      <c r="BG46" s="28" t="str">
        <f t="shared" si="41"/>
        <v>0</v>
      </c>
      <c r="BH46" s="28" t="str">
        <f t="shared" si="42"/>
        <v>0</v>
      </c>
      <c r="BI46" s="28" t="str">
        <f t="shared" si="43"/>
        <v>0</v>
      </c>
      <c r="BJ46" s="28" t="str">
        <f t="shared" si="44"/>
        <v>0</v>
      </c>
      <c r="BK46" s="28" t="str">
        <f t="shared" si="45"/>
        <v>0</v>
      </c>
      <c r="BL46" s="28" t="str">
        <f t="shared" si="46"/>
        <v>0</v>
      </c>
      <c r="BM46" s="28" t="str">
        <f t="shared" si="47"/>
        <v>0</v>
      </c>
      <c r="BN46" s="28" t="str">
        <f t="shared" si="48"/>
        <v>0</v>
      </c>
      <c r="BO46" s="30">
        <f t="shared" si="49"/>
        <v>9</v>
      </c>
      <c r="BP46" s="28" t="str">
        <f t="shared" si="50"/>
        <v/>
      </c>
      <c r="BQ46" s="28" t="str">
        <f t="shared" si="51"/>
        <v/>
      </c>
      <c r="BR46" s="28" t="str">
        <f t="shared" si="52"/>
        <v/>
      </c>
      <c r="BS46" s="28" t="str">
        <f t="shared" si="53"/>
        <v/>
      </c>
      <c r="BT46" s="28" t="str">
        <f t="shared" si="54"/>
        <v/>
      </c>
      <c r="BU46" s="28" t="str">
        <f t="shared" si="55"/>
        <v/>
      </c>
      <c r="BV46" s="28" t="str">
        <f t="shared" si="56"/>
        <v/>
      </c>
      <c r="BW46" s="28" t="str">
        <f t="shared" si="57"/>
        <v/>
      </c>
      <c r="BX46" s="28" t="str">
        <f t="shared" si="58"/>
        <v/>
      </c>
      <c r="BY46" s="31">
        <f t="shared" si="59"/>
        <v>0</v>
      </c>
      <c r="BZ46" s="34" t="str">
        <f t="shared" si="60"/>
        <v/>
      </c>
      <c r="CA46" s="29" t="str">
        <f t="shared" si="61"/>
        <v/>
      </c>
      <c r="CB46" s="28" t="str">
        <f t="shared" si="62"/>
        <v/>
      </c>
      <c r="CC46" s="28" t="str">
        <f t="shared" si="63"/>
        <v/>
      </c>
      <c r="CD46" s="28" t="str">
        <f t="shared" si="64"/>
        <v/>
      </c>
      <c r="CE46" s="28" t="str">
        <f t="shared" si="65"/>
        <v/>
      </c>
      <c r="CF46" s="28" t="str">
        <f t="shared" si="66"/>
        <v/>
      </c>
      <c r="CG46" s="28" t="str">
        <f t="shared" si="67"/>
        <v/>
      </c>
      <c r="CH46" s="28" t="str">
        <f t="shared" si="68"/>
        <v/>
      </c>
      <c r="CI46" s="28" t="str">
        <f t="shared" si="69"/>
        <v/>
      </c>
      <c r="CJ46" s="30">
        <f t="shared" si="70"/>
        <v>0</v>
      </c>
      <c r="CK46" s="28" t="str">
        <f t="shared" si="71"/>
        <v/>
      </c>
      <c r="CL46" s="28" t="str">
        <f t="shared" si="72"/>
        <v/>
      </c>
      <c r="CM46" s="28" t="str">
        <f t="shared" si="73"/>
        <v/>
      </c>
      <c r="CN46" s="28" t="str">
        <f t="shared" si="74"/>
        <v/>
      </c>
      <c r="CO46" s="28" t="str">
        <f t="shared" si="75"/>
        <v/>
      </c>
      <c r="CP46" s="28" t="str">
        <f t="shared" si="76"/>
        <v/>
      </c>
      <c r="CQ46" s="28" t="str">
        <f t="shared" si="77"/>
        <v/>
      </c>
      <c r="CR46" s="28" t="str">
        <f t="shared" si="78"/>
        <v/>
      </c>
      <c r="CS46" s="28" t="str">
        <f t="shared" si="79"/>
        <v/>
      </c>
      <c r="CT46" s="31">
        <f t="shared" si="80"/>
        <v>0</v>
      </c>
    </row>
    <row r="47" spans="1:98" ht="18.75" customHeight="1" x14ac:dyDescent="0.15">
      <c r="A47" s="61">
        <v>31</v>
      </c>
      <c r="B47" s="124"/>
      <c r="C47" s="238"/>
      <c r="D47" s="238"/>
      <c r="E47" s="238"/>
      <c r="F47" s="238"/>
      <c r="G47" s="238"/>
      <c r="H47" s="238"/>
      <c r="I47" s="238"/>
      <c r="J47" s="238"/>
      <c r="K47" s="125"/>
      <c r="L47" s="125"/>
      <c r="M47" s="126"/>
      <c r="N47" s="126"/>
      <c r="O47" s="126"/>
      <c r="P47" s="16" t="str">
        <f t="shared" si="81"/>
        <v/>
      </c>
      <c r="Q47" s="50"/>
      <c r="R47" s="95" t="str">
        <f t="shared" si="1"/>
        <v>0000000</v>
      </c>
      <c r="S47" s="83" t="str">
        <f t="shared" si="2"/>
        <v>0</v>
      </c>
      <c r="T47" s="84" t="str">
        <f t="shared" si="3"/>
        <v>0</v>
      </c>
      <c r="U47" s="84" t="str">
        <f t="shared" si="4"/>
        <v>0</v>
      </c>
      <c r="V47" s="84" t="str">
        <f t="shared" si="5"/>
        <v>0</v>
      </c>
      <c r="W47" s="84" t="str">
        <f t="shared" si="6"/>
        <v>0</v>
      </c>
      <c r="X47" s="84" t="str">
        <f t="shared" si="7"/>
        <v>0</v>
      </c>
      <c r="Y47" s="84" t="str">
        <f t="shared" si="8"/>
        <v>0</v>
      </c>
      <c r="Z47" s="85">
        <f t="shared" si="9"/>
        <v>7</v>
      </c>
      <c r="AA47" s="84" t="str">
        <f t="shared" si="10"/>
        <v/>
      </c>
      <c r="AB47" s="84" t="str">
        <f t="shared" si="11"/>
        <v/>
      </c>
      <c r="AC47" s="84" t="str">
        <f t="shared" si="12"/>
        <v/>
      </c>
      <c r="AD47" s="84" t="str">
        <f t="shared" si="13"/>
        <v/>
      </c>
      <c r="AE47" s="84" t="str">
        <f t="shared" si="14"/>
        <v/>
      </c>
      <c r="AF47" s="84" t="str">
        <f t="shared" si="15"/>
        <v/>
      </c>
      <c r="AG47" s="84" t="str">
        <f t="shared" si="16"/>
        <v/>
      </c>
      <c r="AH47" s="86">
        <f t="shared" si="17"/>
        <v>0</v>
      </c>
      <c r="AI47" s="53"/>
      <c r="AJ47" s="34" t="str">
        <f t="shared" si="18"/>
        <v>000000000</v>
      </c>
      <c r="AK47" s="29" t="str">
        <f t="shared" si="19"/>
        <v>0</v>
      </c>
      <c r="AL47" s="28" t="str">
        <f t="shared" si="20"/>
        <v>0</v>
      </c>
      <c r="AM47" s="28" t="str">
        <f t="shared" si="21"/>
        <v>0</v>
      </c>
      <c r="AN47" s="28" t="str">
        <f t="shared" si="22"/>
        <v>0</v>
      </c>
      <c r="AO47" s="28" t="str">
        <f t="shared" si="23"/>
        <v>0</v>
      </c>
      <c r="AP47" s="28" t="str">
        <f t="shared" si="24"/>
        <v>0</v>
      </c>
      <c r="AQ47" s="28" t="str">
        <f t="shared" si="25"/>
        <v>0</v>
      </c>
      <c r="AR47" s="28" t="str">
        <f t="shared" si="26"/>
        <v>0</v>
      </c>
      <c r="AS47" s="28" t="str">
        <f t="shared" si="27"/>
        <v>0</v>
      </c>
      <c r="AT47" s="30">
        <f t="shared" si="28"/>
        <v>9</v>
      </c>
      <c r="AU47" s="28" t="str">
        <f t="shared" si="29"/>
        <v/>
      </c>
      <c r="AV47" s="28" t="str">
        <f t="shared" si="30"/>
        <v/>
      </c>
      <c r="AW47" s="28" t="str">
        <f t="shared" si="31"/>
        <v/>
      </c>
      <c r="AX47" s="28" t="str">
        <f t="shared" si="32"/>
        <v/>
      </c>
      <c r="AY47" s="28" t="str">
        <f t="shared" si="33"/>
        <v/>
      </c>
      <c r="AZ47" s="28" t="str">
        <f t="shared" si="34"/>
        <v/>
      </c>
      <c r="BA47" s="28" t="str">
        <f t="shared" si="35"/>
        <v/>
      </c>
      <c r="BB47" s="28" t="str">
        <f t="shared" si="36"/>
        <v/>
      </c>
      <c r="BC47" s="28" t="str">
        <f t="shared" si="37"/>
        <v/>
      </c>
      <c r="BD47" s="31">
        <f t="shared" si="38"/>
        <v>0</v>
      </c>
      <c r="BE47" s="34" t="str">
        <f t="shared" si="39"/>
        <v>000000000</v>
      </c>
      <c r="BF47" s="29" t="str">
        <f t="shared" si="40"/>
        <v>0</v>
      </c>
      <c r="BG47" s="28" t="str">
        <f t="shared" si="41"/>
        <v>0</v>
      </c>
      <c r="BH47" s="28" t="str">
        <f t="shared" si="42"/>
        <v>0</v>
      </c>
      <c r="BI47" s="28" t="str">
        <f t="shared" si="43"/>
        <v>0</v>
      </c>
      <c r="BJ47" s="28" t="str">
        <f t="shared" si="44"/>
        <v>0</v>
      </c>
      <c r="BK47" s="28" t="str">
        <f t="shared" si="45"/>
        <v>0</v>
      </c>
      <c r="BL47" s="28" t="str">
        <f t="shared" si="46"/>
        <v>0</v>
      </c>
      <c r="BM47" s="28" t="str">
        <f t="shared" si="47"/>
        <v>0</v>
      </c>
      <c r="BN47" s="28" t="str">
        <f t="shared" si="48"/>
        <v>0</v>
      </c>
      <c r="BO47" s="30">
        <f t="shared" si="49"/>
        <v>9</v>
      </c>
      <c r="BP47" s="28" t="str">
        <f t="shared" si="50"/>
        <v/>
      </c>
      <c r="BQ47" s="28" t="str">
        <f t="shared" si="51"/>
        <v/>
      </c>
      <c r="BR47" s="28" t="str">
        <f t="shared" si="52"/>
        <v/>
      </c>
      <c r="BS47" s="28" t="str">
        <f t="shared" si="53"/>
        <v/>
      </c>
      <c r="BT47" s="28" t="str">
        <f t="shared" si="54"/>
        <v/>
      </c>
      <c r="BU47" s="28" t="str">
        <f t="shared" si="55"/>
        <v/>
      </c>
      <c r="BV47" s="28" t="str">
        <f t="shared" si="56"/>
        <v/>
      </c>
      <c r="BW47" s="28" t="str">
        <f t="shared" si="57"/>
        <v/>
      </c>
      <c r="BX47" s="28" t="str">
        <f t="shared" si="58"/>
        <v/>
      </c>
      <c r="BY47" s="31">
        <f t="shared" si="59"/>
        <v>0</v>
      </c>
      <c r="BZ47" s="34" t="str">
        <f t="shared" si="60"/>
        <v/>
      </c>
      <c r="CA47" s="29" t="str">
        <f t="shared" si="61"/>
        <v/>
      </c>
      <c r="CB47" s="28" t="str">
        <f t="shared" si="62"/>
        <v/>
      </c>
      <c r="CC47" s="28" t="str">
        <f t="shared" si="63"/>
        <v/>
      </c>
      <c r="CD47" s="28" t="str">
        <f t="shared" si="64"/>
        <v/>
      </c>
      <c r="CE47" s="28" t="str">
        <f t="shared" si="65"/>
        <v/>
      </c>
      <c r="CF47" s="28" t="str">
        <f t="shared" si="66"/>
        <v/>
      </c>
      <c r="CG47" s="28" t="str">
        <f t="shared" si="67"/>
        <v/>
      </c>
      <c r="CH47" s="28" t="str">
        <f t="shared" si="68"/>
        <v/>
      </c>
      <c r="CI47" s="28" t="str">
        <f t="shared" si="69"/>
        <v/>
      </c>
      <c r="CJ47" s="30">
        <f t="shared" si="70"/>
        <v>0</v>
      </c>
      <c r="CK47" s="28" t="str">
        <f t="shared" si="71"/>
        <v/>
      </c>
      <c r="CL47" s="28" t="str">
        <f t="shared" si="72"/>
        <v/>
      </c>
      <c r="CM47" s="28" t="str">
        <f t="shared" si="73"/>
        <v/>
      </c>
      <c r="CN47" s="28" t="str">
        <f t="shared" si="74"/>
        <v/>
      </c>
      <c r="CO47" s="28" t="str">
        <f t="shared" si="75"/>
        <v/>
      </c>
      <c r="CP47" s="28" t="str">
        <f t="shared" si="76"/>
        <v/>
      </c>
      <c r="CQ47" s="28" t="str">
        <f t="shared" si="77"/>
        <v/>
      </c>
      <c r="CR47" s="28" t="str">
        <f t="shared" si="78"/>
        <v/>
      </c>
      <c r="CS47" s="28" t="str">
        <f t="shared" si="79"/>
        <v/>
      </c>
      <c r="CT47" s="31">
        <f t="shared" si="80"/>
        <v>0</v>
      </c>
    </row>
    <row r="48" spans="1:98" ht="18.75" customHeight="1" x14ac:dyDescent="0.15">
      <c r="A48" s="61">
        <v>32</v>
      </c>
      <c r="B48" s="124"/>
      <c r="C48" s="238"/>
      <c r="D48" s="238"/>
      <c r="E48" s="238"/>
      <c r="F48" s="238"/>
      <c r="G48" s="238"/>
      <c r="H48" s="238"/>
      <c r="I48" s="238"/>
      <c r="J48" s="238"/>
      <c r="K48" s="125"/>
      <c r="L48" s="125"/>
      <c r="M48" s="126"/>
      <c r="N48" s="126"/>
      <c r="O48" s="126"/>
      <c r="P48" s="16" t="str">
        <f t="shared" si="81"/>
        <v/>
      </c>
      <c r="Q48" s="50"/>
      <c r="R48" s="95" t="str">
        <f t="shared" si="1"/>
        <v>0000000</v>
      </c>
      <c r="S48" s="83" t="str">
        <f t="shared" si="2"/>
        <v>0</v>
      </c>
      <c r="T48" s="84" t="str">
        <f t="shared" si="3"/>
        <v>0</v>
      </c>
      <c r="U48" s="84" t="str">
        <f t="shared" si="4"/>
        <v>0</v>
      </c>
      <c r="V48" s="84" t="str">
        <f t="shared" si="5"/>
        <v>0</v>
      </c>
      <c r="W48" s="84" t="str">
        <f t="shared" si="6"/>
        <v>0</v>
      </c>
      <c r="X48" s="84" t="str">
        <f t="shared" si="7"/>
        <v>0</v>
      </c>
      <c r="Y48" s="84" t="str">
        <f t="shared" si="8"/>
        <v>0</v>
      </c>
      <c r="Z48" s="85">
        <f t="shared" si="9"/>
        <v>7</v>
      </c>
      <c r="AA48" s="84" t="str">
        <f t="shared" si="10"/>
        <v/>
      </c>
      <c r="AB48" s="84" t="str">
        <f t="shared" si="11"/>
        <v/>
      </c>
      <c r="AC48" s="84" t="str">
        <f t="shared" si="12"/>
        <v/>
      </c>
      <c r="AD48" s="84" t="str">
        <f t="shared" si="13"/>
        <v/>
      </c>
      <c r="AE48" s="84" t="str">
        <f t="shared" si="14"/>
        <v/>
      </c>
      <c r="AF48" s="84" t="str">
        <f t="shared" si="15"/>
        <v/>
      </c>
      <c r="AG48" s="84" t="str">
        <f t="shared" si="16"/>
        <v/>
      </c>
      <c r="AH48" s="86">
        <f t="shared" si="17"/>
        <v>0</v>
      </c>
      <c r="AI48" s="53"/>
      <c r="AJ48" s="34" t="str">
        <f t="shared" si="18"/>
        <v>000000000</v>
      </c>
      <c r="AK48" s="29" t="str">
        <f t="shared" si="19"/>
        <v>0</v>
      </c>
      <c r="AL48" s="28" t="str">
        <f t="shared" si="20"/>
        <v>0</v>
      </c>
      <c r="AM48" s="28" t="str">
        <f t="shared" si="21"/>
        <v>0</v>
      </c>
      <c r="AN48" s="28" t="str">
        <f t="shared" si="22"/>
        <v>0</v>
      </c>
      <c r="AO48" s="28" t="str">
        <f t="shared" si="23"/>
        <v>0</v>
      </c>
      <c r="AP48" s="28" t="str">
        <f t="shared" si="24"/>
        <v>0</v>
      </c>
      <c r="AQ48" s="28" t="str">
        <f t="shared" si="25"/>
        <v>0</v>
      </c>
      <c r="AR48" s="28" t="str">
        <f t="shared" si="26"/>
        <v>0</v>
      </c>
      <c r="AS48" s="28" t="str">
        <f t="shared" si="27"/>
        <v>0</v>
      </c>
      <c r="AT48" s="30">
        <f t="shared" si="28"/>
        <v>9</v>
      </c>
      <c r="AU48" s="28" t="str">
        <f t="shared" si="29"/>
        <v/>
      </c>
      <c r="AV48" s="28" t="str">
        <f t="shared" si="30"/>
        <v/>
      </c>
      <c r="AW48" s="28" t="str">
        <f t="shared" si="31"/>
        <v/>
      </c>
      <c r="AX48" s="28" t="str">
        <f t="shared" si="32"/>
        <v/>
      </c>
      <c r="AY48" s="28" t="str">
        <f t="shared" si="33"/>
        <v/>
      </c>
      <c r="AZ48" s="28" t="str">
        <f t="shared" si="34"/>
        <v/>
      </c>
      <c r="BA48" s="28" t="str">
        <f t="shared" si="35"/>
        <v/>
      </c>
      <c r="BB48" s="28" t="str">
        <f t="shared" si="36"/>
        <v/>
      </c>
      <c r="BC48" s="28" t="str">
        <f t="shared" si="37"/>
        <v/>
      </c>
      <c r="BD48" s="31">
        <f t="shared" si="38"/>
        <v>0</v>
      </c>
      <c r="BE48" s="34" t="str">
        <f t="shared" si="39"/>
        <v>000000000</v>
      </c>
      <c r="BF48" s="29" t="str">
        <f t="shared" si="40"/>
        <v>0</v>
      </c>
      <c r="BG48" s="28" t="str">
        <f t="shared" si="41"/>
        <v>0</v>
      </c>
      <c r="BH48" s="28" t="str">
        <f t="shared" si="42"/>
        <v>0</v>
      </c>
      <c r="BI48" s="28" t="str">
        <f t="shared" si="43"/>
        <v>0</v>
      </c>
      <c r="BJ48" s="28" t="str">
        <f t="shared" si="44"/>
        <v>0</v>
      </c>
      <c r="BK48" s="28" t="str">
        <f t="shared" si="45"/>
        <v>0</v>
      </c>
      <c r="BL48" s="28" t="str">
        <f t="shared" si="46"/>
        <v>0</v>
      </c>
      <c r="BM48" s="28" t="str">
        <f t="shared" si="47"/>
        <v>0</v>
      </c>
      <c r="BN48" s="28" t="str">
        <f t="shared" si="48"/>
        <v>0</v>
      </c>
      <c r="BO48" s="30">
        <f t="shared" si="49"/>
        <v>9</v>
      </c>
      <c r="BP48" s="28" t="str">
        <f t="shared" si="50"/>
        <v/>
      </c>
      <c r="BQ48" s="28" t="str">
        <f t="shared" si="51"/>
        <v/>
      </c>
      <c r="BR48" s="28" t="str">
        <f t="shared" si="52"/>
        <v/>
      </c>
      <c r="BS48" s="28" t="str">
        <f t="shared" si="53"/>
        <v/>
      </c>
      <c r="BT48" s="28" t="str">
        <f t="shared" si="54"/>
        <v/>
      </c>
      <c r="BU48" s="28" t="str">
        <f t="shared" si="55"/>
        <v/>
      </c>
      <c r="BV48" s="28" t="str">
        <f t="shared" si="56"/>
        <v/>
      </c>
      <c r="BW48" s="28" t="str">
        <f t="shared" si="57"/>
        <v/>
      </c>
      <c r="BX48" s="28" t="str">
        <f t="shared" si="58"/>
        <v/>
      </c>
      <c r="BY48" s="31">
        <f t="shared" si="59"/>
        <v>0</v>
      </c>
      <c r="BZ48" s="34" t="str">
        <f t="shared" si="60"/>
        <v/>
      </c>
      <c r="CA48" s="29" t="str">
        <f t="shared" si="61"/>
        <v/>
      </c>
      <c r="CB48" s="28" t="str">
        <f t="shared" si="62"/>
        <v/>
      </c>
      <c r="CC48" s="28" t="str">
        <f t="shared" si="63"/>
        <v/>
      </c>
      <c r="CD48" s="28" t="str">
        <f t="shared" si="64"/>
        <v/>
      </c>
      <c r="CE48" s="28" t="str">
        <f t="shared" si="65"/>
        <v/>
      </c>
      <c r="CF48" s="28" t="str">
        <f t="shared" si="66"/>
        <v/>
      </c>
      <c r="CG48" s="28" t="str">
        <f t="shared" si="67"/>
        <v/>
      </c>
      <c r="CH48" s="28" t="str">
        <f t="shared" si="68"/>
        <v/>
      </c>
      <c r="CI48" s="28" t="str">
        <f t="shared" si="69"/>
        <v/>
      </c>
      <c r="CJ48" s="30">
        <f t="shared" si="70"/>
        <v>0</v>
      </c>
      <c r="CK48" s="28" t="str">
        <f t="shared" si="71"/>
        <v/>
      </c>
      <c r="CL48" s="28" t="str">
        <f t="shared" si="72"/>
        <v/>
      </c>
      <c r="CM48" s="28" t="str">
        <f t="shared" si="73"/>
        <v/>
      </c>
      <c r="CN48" s="28" t="str">
        <f t="shared" si="74"/>
        <v/>
      </c>
      <c r="CO48" s="28" t="str">
        <f t="shared" si="75"/>
        <v/>
      </c>
      <c r="CP48" s="28" t="str">
        <f t="shared" si="76"/>
        <v/>
      </c>
      <c r="CQ48" s="28" t="str">
        <f t="shared" si="77"/>
        <v/>
      </c>
      <c r="CR48" s="28" t="str">
        <f t="shared" si="78"/>
        <v/>
      </c>
      <c r="CS48" s="28" t="str">
        <f t="shared" si="79"/>
        <v/>
      </c>
      <c r="CT48" s="31">
        <f t="shared" si="80"/>
        <v>0</v>
      </c>
    </row>
    <row r="49" spans="1:98" ht="18.75" customHeight="1" x14ac:dyDescent="0.15">
      <c r="A49" s="61">
        <v>33</v>
      </c>
      <c r="B49" s="124"/>
      <c r="C49" s="239"/>
      <c r="D49" s="240"/>
      <c r="E49" s="240"/>
      <c r="F49" s="240"/>
      <c r="G49" s="240"/>
      <c r="H49" s="240"/>
      <c r="I49" s="240"/>
      <c r="J49" s="241"/>
      <c r="K49" s="125"/>
      <c r="L49" s="125"/>
      <c r="M49" s="126"/>
      <c r="N49" s="126"/>
      <c r="O49" s="126"/>
      <c r="P49" s="16" t="str">
        <f t="shared" ref="P49:P81" si="82">IF(OR(K49*M49=0,K49*M49=""),"",K49*M49)</f>
        <v/>
      </c>
      <c r="Q49" s="50"/>
      <c r="R49" s="95" t="str">
        <f t="shared" si="1"/>
        <v>0000000</v>
      </c>
      <c r="S49" s="83" t="str">
        <f t="shared" si="2"/>
        <v>0</v>
      </c>
      <c r="T49" s="84" t="str">
        <f t="shared" si="3"/>
        <v>0</v>
      </c>
      <c r="U49" s="84" t="str">
        <f t="shared" si="4"/>
        <v>0</v>
      </c>
      <c r="V49" s="84" t="str">
        <f t="shared" si="5"/>
        <v>0</v>
      </c>
      <c r="W49" s="84" t="str">
        <f t="shared" si="6"/>
        <v>0</v>
      </c>
      <c r="X49" s="84" t="str">
        <f t="shared" si="7"/>
        <v>0</v>
      </c>
      <c r="Y49" s="84" t="str">
        <f t="shared" si="8"/>
        <v>0</v>
      </c>
      <c r="Z49" s="85">
        <f t="shared" si="9"/>
        <v>7</v>
      </c>
      <c r="AA49" s="84" t="str">
        <f t="shared" si="10"/>
        <v/>
      </c>
      <c r="AB49" s="84" t="str">
        <f t="shared" si="11"/>
        <v/>
      </c>
      <c r="AC49" s="84" t="str">
        <f t="shared" si="12"/>
        <v/>
      </c>
      <c r="AD49" s="84" t="str">
        <f t="shared" si="13"/>
        <v/>
      </c>
      <c r="AE49" s="84" t="str">
        <f t="shared" si="14"/>
        <v/>
      </c>
      <c r="AF49" s="84" t="str">
        <f t="shared" si="15"/>
        <v/>
      </c>
      <c r="AG49" s="84" t="str">
        <f t="shared" si="16"/>
        <v/>
      </c>
      <c r="AH49" s="86">
        <f t="shared" si="17"/>
        <v>0</v>
      </c>
      <c r="AI49" s="53"/>
      <c r="AJ49" s="34" t="str">
        <f t="shared" si="18"/>
        <v>000000000</v>
      </c>
      <c r="AK49" s="29" t="str">
        <f t="shared" si="19"/>
        <v>0</v>
      </c>
      <c r="AL49" s="28" t="str">
        <f t="shared" si="20"/>
        <v>0</v>
      </c>
      <c r="AM49" s="28" t="str">
        <f t="shared" si="21"/>
        <v>0</v>
      </c>
      <c r="AN49" s="28" t="str">
        <f t="shared" si="22"/>
        <v>0</v>
      </c>
      <c r="AO49" s="28" t="str">
        <f t="shared" si="23"/>
        <v>0</v>
      </c>
      <c r="AP49" s="28" t="str">
        <f t="shared" si="24"/>
        <v>0</v>
      </c>
      <c r="AQ49" s="28" t="str">
        <f t="shared" si="25"/>
        <v>0</v>
      </c>
      <c r="AR49" s="28" t="str">
        <f t="shared" si="26"/>
        <v>0</v>
      </c>
      <c r="AS49" s="28" t="str">
        <f t="shared" si="27"/>
        <v>0</v>
      </c>
      <c r="AT49" s="30">
        <f t="shared" si="28"/>
        <v>9</v>
      </c>
      <c r="AU49" s="28" t="str">
        <f t="shared" si="29"/>
        <v/>
      </c>
      <c r="AV49" s="28" t="str">
        <f t="shared" si="30"/>
        <v/>
      </c>
      <c r="AW49" s="28" t="str">
        <f t="shared" si="31"/>
        <v/>
      </c>
      <c r="AX49" s="28" t="str">
        <f t="shared" si="32"/>
        <v/>
      </c>
      <c r="AY49" s="28" t="str">
        <f t="shared" si="33"/>
        <v/>
      </c>
      <c r="AZ49" s="28" t="str">
        <f t="shared" si="34"/>
        <v/>
      </c>
      <c r="BA49" s="28" t="str">
        <f t="shared" si="35"/>
        <v/>
      </c>
      <c r="BB49" s="28" t="str">
        <f t="shared" si="36"/>
        <v/>
      </c>
      <c r="BC49" s="28" t="str">
        <f t="shared" si="37"/>
        <v/>
      </c>
      <c r="BD49" s="31">
        <f t="shared" si="38"/>
        <v>0</v>
      </c>
      <c r="BE49" s="34" t="str">
        <f t="shared" si="39"/>
        <v>000000000</v>
      </c>
      <c r="BF49" s="29" t="str">
        <f t="shared" si="40"/>
        <v>0</v>
      </c>
      <c r="BG49" s="28" t="str">
        <f t="shared" si="41"/>
        <v>0</v>
      </c>
      <c r="BH49" s="28" t="str">
        <f t="shared" si="42"/>
        <v>0</v>
      </c>
      <c r="BI49" s="28" t="str">
        <f t="shared" si="43"/>
        <v>0</v>
      </c>
      <c r="BJ49" s="28" t="str">
        <f t="shared" si="44"/>
        <v>0</v>
      </c>
      <c r="BK49" s="28" t="str">
        <f t="shared" si="45"/>
        <v>0</v>
      </c>
      <c r="BL49" s="28" t="str">
        <f t="shared" si="46"/>
        <v>0</v>
      </c>
      <c r="BM49" s="28" t="str">
        <f t="shared" si="47"/>
        <v>0</v>
      </c>
      <c r="BN49" s="28" t="str">
        <f t="shared" si="48"/>
        <v>0</v>
      </c>
      <c r="BO49" s="30">
        <f t="shared" si="49"/>
        <v>9</v>
      </c>
      <c r="BP49" s="28" t="str">
        <f t="shared" si="50"/>
        <v/>
      </c>
      <c r="BQ49" s="28" t="str">
        <f t="shared" si="51"/>
        <v/>
      </c>
      <c r="BR49" s="28" t="str">
        <f t="shared" si="52"/>
        <v/>
      </c>
      <c r="BS49" s="28" t="str">
        <f t="shared" si="53"/>
        <v/>
      </c>
      <c r="BT49" s="28" t="str">
        <f t="shared" si="54"/>
        <v/>
      </c>
      <c r="BU49" s="28" t="str">
        <f t="shared" si="55"/>
        <v/>
      </c>
      <c r="BV49" s="28" t="str">
        <f t="shared" si="56"/>
        <v/>
      </c>
      <c r="BW49" s="28" t="str">
        <f t="shared" si="57"/>
        <v/>
      </c>
      <c r="BX49" s="28" t="str">
        <f t="shared" si="58"/>
        <v/>
      </c>
      <c r="BY49" s="31">
        <f t="shared" si="59"/>
        <v>0</v>
      </c>
      <c r="BZ49" s="34" t="str">
        <f t="shared" si="60"/>
        <v/>
      </c>
      <c r="CA49" s="29" t="str">
        <f t="shared" si="61"/>
        <v/>
      </c>
      <c r="CB49" s="28" t="str">
        <f t="shared" si="62"/>
        <v/>
      </c>
      <c r="CC49" s="28" t="str">
        <f t="shared" si="63"/>
        <v/>
      </c>
      <c r="CD49" s="28" t="str">
        <f t="shared" si="64"/>
        <v/>
      </c>
      <c r="CE49" s="28" t="str">
        <f t="shared" si="65"/>
        <v/>
      </c>
      <c r="CF49" s="28" t="str">
        <f t="shared" si="66"/>
        <v/>
      </c>
      <c r="CG49" s="28" t="str">
        <f t="shared" si="67"/>
        <v/>
      </c>
      <c r="CH49" s="28" t="str">
        <f t="shared" si="68"/>
        <v/>
      </c>
      <c r="CI49" s="28" t="str">
        <f t="shared" si="69"/>
        <v/>
      </c>
      <c r="CJ49" s="30">
        <f t="shared" si="70"/>
        <v>0</v>
      </c>
      <c r="CK49" s="28" t="str">
        <f t="shared" si="71"/>
        <v/>
      </c>
      <c r="CL49" s="28" t="str">
        <f t="shared" si="72"/>
        <v/>
      </c>
      <c r="CM49" s="28" t="str">
        <f t="shared" si="73"/>
        <v/>
      </c>
      <c r="CN49" s="28" t="str">
        <f t="shared" si="74"/>
        <v/>
      </c>
      <c r="CO49" s="28" t="str">
        <f t="shared" si="75"/>
        <v/>
      </c>
      <c r="CP49" s="28" t="str">
        <f t="shared" si="76"/>
        <v/>
      </c>
      <c r="CQ49" s="28" t="str">
        <f t="shared" si="77"/>
        <v/>
      </c>
      <c r="CR49" s="28" t="str">
        <f t="shared" si="78"/>
        <v/>
      </c>
      <c r="CS49" s="28" t="str">
        <f t="shared" si="79"/>
        <v/>
      </c>
      <c r="CT49" s="31">
        <f t="shared" si="80"/>
        <v>0</v>
      </c>
    </row>
    <row r="50" spans="1:98" ht="18.75" customHeight="1" x14ac:dyDescent="0.15">
      <c r="A50" s="61">
        <v>34</v>
      </c>
      <c r="B50" s="124"/>
      <c r="C50" s="242"/>
      <c r="D50" s="242"/>
      <c r="E50" s="242"/>
      <c r="F50" s="242"/>
      <c r="G50" s="242"/>
      <c r="H50" s="242"/>
      <c r="I50" s="242"/>
      <c r="J50" s="242"/>
      <c r="K50" s="125"/>
      <c r="L50" s="125"/>
      <c r="M50" s="126"/>
      <c r="N50" s="126"/>
      <c r="O50" s="126"/>
      <c r="P50" s="16" t="str">
        <f t="shared" si="82"/>
        <v/>
      </c>
      <c r="Q50" s="50"/>
      <c r="R50" s="95" t="str">
        <f t="shared" si="1"/>
        <v>0000000</v>
      </c>
      <c r="S50" s="83" t="str">
        <f t="shared" si="2"/>
        <v>0</v>
      </c>
      <c r="T50" s="84" t="str">
        <f t="shared" si="3"/>
        <v>0</v>
      </c>
      <c r="U50" s="84" t="str">
        <f t="shared" si="4"/>
        <v>0</v>
      </c>
      <c r="V50" s="84" t="str">
        <f t="shared" si="5"/>
        <v>0</v>
      </c>
      <c r="W50" s="84" t="str">
        <f t="shared" si="6"/>
        <v>0</v>
      </c>
      <c r="X50" s="84" t="str">
        <f t="shared" si="7"/>
        <v>0</v>
      </c>
      <c r="Y50" s="84" t="str">
        <f t="shared" si="8"/>
        <v>0</v>
      </c>
      <c r="Z50" s="85">
        <f t="shared" si="9"/>
        <v>7</v>
      </c>
      <c r="AA50" s="84" t="str">
        <f t="shared" si="10"/>
        <v/>
      </c>
      <c r="AB50" s="84" t="str">
        <f t="shared" si="11"/>
        <v/>
      </c>
      <c r="AC50" s="84" t="str">
        <f t="shared" si="12"/>
        <v/>
      </c>
      <c r="AD50" s="84" t="str">
        <f t="shared" si="13"/>
        <v/>
      </c>
      <c r="AE50" s="84" t="str">
        <f t="shared" si="14"/>
        <v/>
      </c>
      <c r="AF50" s="84" t="str">
        <f t="shared" si="15"/>
        <v/>
      </c>
      <c r="AG50" s="84" t="str">
        <f t="shared" si="16"/>
        <v/>
      </c>
      <c r="AH50" s="86">
        <f t="shared" si="17"/>
        <v>0</v>
      </c>
      <c r="AI50" s="53"/>
      <c r="AJ50" s="34" t="str">
        <f t="shared" si="18"/>
        <v>000000000</v>
      </c>
      <c r="AK50" s="29" t="str">
        <f t="shared" si="19"/>
        <v>0</v>
      </c>
      <c r="AL50" s="28" t="str">
        <f t="shared" si="20"/>
        <v>0</v>
      </c>
      <c r="AM50" s="28" t="str">
        <f t="shared" si="21"/>
        <v>0</v>
      </c>
      <c r="AN50" s="28" t="str">
        <f t="shared" si="22"/>
        <v>0</v>
      </c>
      <c r="AO50" s="28" t="str">
        <f t="shared" si="23"/>
        <v>0</v>
      </c>
      <c r="AP50" s="28" t="str">
        <f t="shared" si="24"/>
        <v>0</v>
      </c>
      <c r="AQ50" s="28" t="str">
        <f t="shared" si="25"/>
        <v>0</v>
      </c>
      <c r="AR50" s="28" t="str">
        <f t="shared" si="26"/>
        <v>0</v>
      </c>
      <c r="AS50" s="28" t="str">
        <f t="shared" si="27"/>
        <v>0</v>
      </c>
      <c r="AT50" s="30">
        <f t="shared" si="28"/>
        <v>9</v>
      </c>
      <c r="AU50" s="28" t="str">
        <f t="shared" si="29"/>
        <v/>
      </c>
      <c r="AV50" s="28" t="str">
        <f t="shared" si="30"/>
        <v/>
      </c>
      <c r="AW50" s="28" t="str">
        <f t="shared" si="31"/>
        <v/>
      </c>
      <c r="AX50" s="28" t="str">
        <f t="shared" si="32"/>
        <v/>
      </c>
      <c r="AY50" s="28" t="str">
        <f t="shared" si="33"/>
        <v/>
      </c>
      <c r="AZ50" s="28" t="str">
        <f t="shared" si="34"/>
        <v/>
      </c>
      <c r="BA50" s="28" t="str">
        <f t="shared" si="35"/>
        <v/>
      </c>
      <c r="BB50" s="28" t="str">
        <f t="shared" si="36"/>
        <v/>
      </c>
      <c r="BC50" s="28" t="str">
        <f t="shared" si="37"/>
        <v/>
      </c>
      <c r="BD50" s="31">
        <f t="shared" si="38"/>
        <v>0</v>
      </c>
      <c r="BE50" s="34" t="str">
        <f t="shared" si="39"/>
        <v>000000000</v>
      </c>
      <c r="BF50" s="29" t="str">
        <f t="shared" si="40"/>
        <v>0</v>
      </c>
      <c r="BG50" s="28" t="str">
        <f t="shared" si="41"/>
        <v>0</v>
      </c>
      <c r="BH50" s="28" t="str">
        <f t="shared" si="42"/>
        <v>0</v>
      </c>
      <c r="BI50" s="28" t="str">
        <f t="shared" si="43"/>
        <v>0</v>
      </c>
      <c r="BJ50" s="28" t="str">
        <f t="shared" si="44"/>
        <v>0</v>
      </c>
      <c r="BK50" s="28" t="str">
        <f t="shared" si="45"/>
        <v>0</v>
      </c>
      <c r="BL50" s="28" t="str">
        <f t="shared" si="46"/>
        <v>0</v>
      </c>
      <c r="BM50" s="28" t="str">
        <f t="shared" si="47"/>
        <v>0</v>
      </c>
      <c r="BN50" s="28" t="str">
        <f t="shared" si="48"/>
        <v>0</v>
      </c>
      <c r="BO50" s="30">
        <f t="shared" si="49"/>
        <v>9</v>
      </c>
      <c r="BP50" s="28" t="str">
        <f t="shared" si="50"/>
        <v/>
      </c>
      <c r="BQ50" s="28" t="str">
        <f t="shared" si="51"/>
        <v/>
      </c>
      <c r="BR50" s="28" t="str">
        <f t="shared" si="52"/>
        <v/>
      </c>
      <c r="BS50" s="28" t="str">
        <f t="shared" si="53"/>
        <v/>
      </c>
      <c r="BT50" s="28" t="str">
        <f t="shared" si="54"/>
        <v/>
      </c>
      <c r="BU50" s="28" t="str">
        <f t="shared" si="55"/>
        <v/>
      </c>
      <c r="BV50" s="28" t="str">
        <f t="shared" si="56"/>
        <v/>
      </c>
      <c r="BW50" s="28" t="str">
        <f t="shared" si="57"/>
        <v/>
      </c>
      <c r="BX50" s="28" t="str">
        <f t="shared" si="58"/>
        <v/>
      </c>
      <c r="BY50" s="31">
        <f t="shared" si="59"/>
        <v>0</v>
      </c>
      <c r="BZ50" s="34" t="str">
        <f t="shared" si="60"/>
        <v/>
      </c>
      <c r="CA50" s="29" t="str">
        <f t="shared" si="61"/>
        <v/>
      </c>
      <c r="CB50" s="28" t="str">
        <f t="shared" si="62"/>
        <v/>
      </c>
      <c r="CC50" s="28" t="str">
        <f t="shared" si="63"/>
        <v/>
      </c>
      <c r="CD50" s="28" t="str">
        <f t="shared" si="64"/>
        <v/>
      </c>
      <c r="CE50" s="28" t="str">
        <f t="shared" si="65"/>
        <v/>
      </c>
      <c r="CF50" s="28" t="str">
        <f t="shared" si="66"/>
        <v/>
      </c>
      <c r="CG50" s="28" t="str">
        <f t="shared" si="67"/>
        <v/>
      </c>
      <c r="CH50" s="28" t="str">
        <f t="shared" si="68"/>
        <v/>
      </c>
      <c r="CI50" s="28" t="str">
        <f t="shared" si="69"/>
        <v/>
      </c>
      <c r="CJ50" s="30">
        <f t="shared" si="70"/>
        <v>0</v>
      </c>
      <c r="CK50" s="28" t="str">
        <f t="shared" si="71"/>
        <v/>
      </c>
      <c r="CL50" s="28" t="str">
        <f t="shared" si="72"/>
        <v/>
      </c>
      <c r="CM50" s="28" t="str">
        <f t="shared" si="73"/>
        <v/>
      </c>
      <c r="CN50" s="28" t="str">
        <f t="shared" si="74"/>
        <v/>
      </c>
      <c r="CO50" s="28" t="str">
        <f t="shared" si="75"/>
        <v/>
      </c>
      <c r="CP50" s="28" t="str">
        <f t="shared" si="76"/>
        <v/>
      </c>
      <c r="CQ50" s="28" t="str">
        <f t="shared" si="77"/>
        <v/>
      </c>
      <c r="CR50" s="28" t="str">
        <f t="shared" si="78"/>
        <v/>
      </c>
      <c r="CS50" s="28" t="str">
        <f t="shared" si="79"/>
        <v/>
      </c>
      <c r="CT50" s="31">
        <f t="shared" si="80"/>
        <v>0</v>
      </c>
    </row>
    <row r="51" spans="1:98" ht="18.75" customHeight="1" x14ac:dyDescent="0.15">
      <c r="A51" s="61">
        <v>35</v>
      </c>
      <c r="B51" s="124"/>
      <c r="C51" s="238"/>
      <c r="D51" s="238"/>
      <c r="E51" s="238"/>
      <c r="F51" s="238"/>
      <c r="G51" s="238"/>
      <c r="H51" s="238"/>
      <c r="I51" s="238"/>
      <c r="J51" s="238"/>
      <c r="K51" s="125"/>
      <c r="L51" s="125"/>
      <c r="M51" s="126"/>
      <c r="N51" s="126"/>
      <c r="O51" s="126"/>
      <c r="P51" s="16" t="str">
        <f t="shared" si="82"/>
        <v/>
      </c>
      <c r="Q51" s="50"/>
      <c r="R51" s="95" t="str">
        <f t="shared" si="1"/>
        <v>0000000</v>
      </c>
      <c r="S51" s="83" t="str">
        <f t="shared" si="2"/>
        <v>0</v>
      </c>
      <c r="T51" s="84" t="str">
        <f t="shared" si="3"/>
        <v>0</v>
      </c>
      <c r="U51" s="84" t="str">
        <f t="shared" si="4"/>
        <v>0</v>
      </c>
      <c r="V51" s="84" t="str">
        <f t="shared" si="5"/>
        <v>0</v>
      </c>
      <c r="W51" s="84" t="str">
        <f t="shared" si="6"/>
        <v>0</v>
      </c>
      <c r="X51" s="84" t="str">
        <f t="shared" si="7"/>
        <v>0</v>
      </c>
      <c r="Y51" s="84" t="str">
        <f t="shared" si="8"/>
        <v>0</v>
      </c>
      <c r="Z51" s="85">
        <f t="shared" si="9"/>
        <v>7</v>
      </c>
      <c r="AA51" s="84" t="str">
        <f t="shared" si="10"/>
        <v/>
      </c>
      <c r="AB51" s="84" t="str">
        <f t="shared" si="11"/>
        <v/>
      </c>
      <c r="AC51" s="84" t="str">
        <f t="shared" si="12"/>
        <v/>
      </c>
      <c r="AD51" s="84" t="str">
        <f t="shared" si="13"/>
        <v/>
      </c>
      <c r="AE51" s="84" t="str">
        <f t="shared" si="14"/>
        <v/>
      </c>
      <c r="AF51" s="84" t="str">
        <f t="shared" si="15"/>
        <v/>
      </c>
      <c r="AG51" s="84" t="str">
        <f t="shared" si="16"/>
        <v/>
      </c>
      <c r="AH51" s="86">
        <f t="shared" si="17"/>
        <v>0</v>
      </c>
      <c r="AI51" s="53"/>
      <c r="AJ51" s="34" t="str">
        <f t="shared" si="18"/>
        <v>000000000</v>
      </c>
      <c r="AK51" s="29" t="str">
        <f t="shared" si="19"/>
        <v>0</v>
      </c>
      <c r="AL51" s="28" t="str">
        <f t="shared" si="20"/>
        <v>0</v>
      </c>
      <c r="AM51" s="28" t="str">
        <f t="shared" si="21"/>
        <v>0</v>
      </c>
      <c r="AN51" s="28" t="str">
        <f t="shared" si="22"/>
        <v>0</v>
      </c>
      <c r="AO51" s="28" t="str">
        <f t="shared" si="23"/>
        <v>0</v>
      </c>
      <c r="AP51" s="28" t="str">
        <f t="shared" si="24"/>
        <v>0</v>
      </c>
      <c r="AQ51" s="28" t="str">
        <f t="shared" si="25"/>
        <v>0</v>
      </c>
      <c r="AR51" s="28" t="str">
        <f t="shared" si="26"/>
        <v>0</v>
      </c>
      <c r="AS51" s="28" t="str">
        <f t="shared" si="27"/>
        <v>0</v>
      </c>
      <c r="AT51" s="30">
        <f t="shared" si="28"/>
        <v>9</v>
      </c>
      <c r="AU51" s="28" t="str">
        <f t="shared" si="29"/>
        <v/>
      </c>
      <c r="AV51" s="28" t="str">
        <f t="shared" si="30"/>
        <v/>
      </c>
      <c r="AW51" s="28" t="str">
        <f t="shared" si="31"/>
        <v/>
      </c>
      <c r="AX51" s="28" t="str">
        <f t="shared" si="32"/>
        <v/>
      </c>
      <c r="AY51" s="28" t="str">
        <f t="shared" si="33"/>
        <v/>
      </c>
      <c r="AZ51" s="28" t="str">
        <f t="shared" si="34"/>
        <v/>
      </c>
      <c r="BA51" s="28" t="str">
        <f t="shared" si="35"/>
        <v/>
      </c>
      <c r="BB51" s="28" t="str">
        <f t="shared" si="36"/>
        <v/>
      </c>
      <c r="BC51" s="28" t="str">
        <f t="shared" si="37"/>
        <v/>
      </c>
      <c r="BD51" s="31">
        <f t="shared" si="38"/>
        <v>0</v>
      </c>
      <c r="BE51" s="34" t="str">
        <f t="shared" si="39"/>
        <v>000000000</v>
      </c>
      <c r="BF51" s="29" t="str">
        <f t="shared" si="40"/>
        <v>0</v>
      </c>
      <c r="BG51" s="28" t="str">
        <f t="shared" si="41"/>
        <v>0</v>
      </c>
      <c r="BH51" s="28" t="str">
        <f t="shared" si="42"/>
        <v>0</v>
      </c>
      <c r="BI51" s="28" t="str">
        <f t="shared" si="43"/>
        <v>0</v>
      </c>
      <c r="BJ51" s="28" t="str">
        <f t="shared" si="44"/>
        <v>0</v>
      </c>
      <c r="BK51" s="28" t="str">
        <f t="shared" si="45"/>
        <v>0</v>
      </c>
      <c r="BL51" s="28" t="str">
        <f t="shared" si="46"/>
        <v>0</v>
      </c>
      <c r="BM51" s="28" t="str">
        <f t="shared" si="47"/>
        <v>0</v>
      </c>
      <c r="BN51" s="28" t="str">
        <f t="shared" si="48"/>
        <v>0</v>
      </c>
      <c r="BO51" s="30">
        <f t="shared" si="49"/>
        <v>9</v>
      </c>
      <c r="BP51" s="28" t="str">
        <f t="shared" si="50"/>
        <v/>
      </c>
      <c r="BQ51" s="28" t="str">
        <f t="shared" si="51"/>
        <v/>
      </c>
      <c r="BR51" s="28" t="str">
        <f t="shared" si="52"/>
        <v/>
      </c>
      <c r="BS51" s="28" t="str">
        <f t="shared" si="53"/>
        <v/>
      </c>
      <c r="BT51" s="28" t="str">
        <f t="shared" si="54"/>
        <v/>
      </c>
      <c r="BU51" s="28" t="str">
        <f t="shared" si="55"/>
        <v/>
      </c>
      <c r="BV51" s="28" t="str">
        <f t="shared" si="56"/>
        <v/>
      </c>
      <c r="BW51" s="28" t="str">
        <f t="shared" si="57"/>
        <v/>
      </c>
      <c r="BX51" s="28" t="str">
        <f t="shared" si="58"/>
        <v/>
      </c>
      <c r="BY51" s="31">
        <f t="shared" si="59"/>
        <v>0</v>
      </c>
      <c r="BZ51" s="34" t="str">
        <f t="shared" si="60"/>
        <v/>
      </c>
      <c r="CA51" s="29" t="str">
        <f t="shared" si="61"/>
        <v/>
      </c>
      <c r="CB51" s="28" t="str">
        <f t="shared" si="62"/>
        <v/>
      </c>
      <c r="CC51" s="28" t="str">
        <f t="shared" si="63"/>
        <v/>
      </c>
      <c r="CD51" s="28" t="str">
        <f t="shared" si="64"/>
        <v/>
      </c>
      <c r="CE51" s="28" t="str">
        <f t="shared" si="65"/>
        <v/>
      </c>
      <c r="CF51" s="28" t="str">
        <f t="shared" si="66"/>
        <v/>
      </c>
      <c r="CG51" s="28" t="str">
        <f t="shared" si="67"/>
        <v/>
      </c>
      <c r="CH51" s="28" t="str">
        <f t="shared" si="68"/>
        <v/>
      </c>
      <c r="CI51" s="28" t="str">
        <f t="shared" si="69"/>
        <v/>
      </c>
      <c r="CJ51" s="30">
        <f t="shared" si="70"/>
        <v>0</v>
      </c>
      <c r="CK51" s="28" t="str">
        <f t="shared" si="71"/>
        <v/>
      </c>
      <c r="CL51" s="28" t="str">
        <f t="shared" si="72"/>
        <v/>
      </c>
      <c r="CM51" s="28" t="str">
        <f t="shared" si="73"/>
        <v/>
      </c>
      <c r="CN51" s="28" t="str">
        <f t="shared" si="74"/>
        <v/>
      </c>
      <c r="CO51" s="28" t="str">
        <f t="shared" si="75"/>
        <v/>
      </c>
      <c r="CP51" s="28" t="str">
        <f t="shared" si="76"/>
        <v/>
      </c>
      <c r="CQ51" s="28" t="str">
        <f t="shared" si="77"/>
        <v/>
      </c>
      <c r="CR51" s="28" t="str">
        <f t="shared" si="78"/>
        <v/>
      </c>
      <c r="CS51" s="28" t="str">
        <f t="shared" si="79"/>
        <v/>
      </c>
      <c r="CT51" s="31">
        <f t="shared" si="80"/>
        <v>0</v>
      </c>
    </row>
    <row r="52" spans="1:98" ht="18.75" customHeight="1" x14ac:dyDescent="0.15">
      <c r="A52" s="61">
        <v>36</v>
      </c>
      <c r="B52" s="124"/>
      <c r="C52" s="238"/>
      <c r="D52" s="238"/>
      <c r="E52" s="238"/>
      <c r="F52" s="238"/>
      <c r="G52" s="238"/>
      <c r="H52" s="238"/>
      <c r="I52" s="238"/>
      <c r="J52" s="238"/>
      <c r="K52" s="125"/>
      <c r="L52" s="125"/>
      <c r="M52" s="126"/>
      <c r="N52" s="126"/>
      <c r="O52" s="126"/>
      <c r="P52" s="16" t="str">
        <f t="shared" si="82"/>
        <v/>
      </c>
      <c r="Q52" s="50"/>
      <c r="R52" s="95" t="str">
        <f t="shared" si="1"/>
        <v>0000000</v>
      </c>
      <c r="S52" s="83" t="str">
        <f t="shared" si="2"/>
        <v>0</v>
      </c>
      <c r="T52" s="84" t="str">
        <f t="shared" si="3"/>
        <v>0</v>
      </c>
      <c r="U52" s="84" t="str">
        <f t="shared" si="4"/>
        <v>0</v>
      </c>
      <c r="V52" s="84" t="str">
        <f t="shared" si="5"/>
        <v>0</v>
      </c>
      <c r="W52" s="84" t="str">
        <f t="shared" si="6"/>
        <v>0</v>
      </c>
      <c r="X52" s="84" t="str">
        <f t="shared" si="7"/>
        <v>0</v>
      </c>
      <c r="Y52" s="84" t="str">
        <f t="shared" si="8"/>
        <v>0</v>
      </c>
      <c r="Z52" s="85">
        <f t="shared" si="9"/>
        <v>7</v>
      </c>
      <c r="AA52" s="84" t="str">
        <f t="shared" si="10"/>
        <v/>
      </c>
      <c r="AB52" s="84" t="str">
        <f t="shared" si="11"/>
        <v/>
      </c>
      <c r="AC52" s="84" t="str">
        <f t="shared" si="12"/>
        <v/>
      </c>
      <c r="AD52" s="84" t="str">
        <f t="shared" si="13"/>
        <v/>
      </c>
      <c r="AE52" s="84" t="str">
        <f t="shared" si="14"/>
        <v/>
      </c>
      <c r="AF52" s="84" t="str">
        <f t="shared" si="15"/>
        <v/>
      </c>
      <c r="AG52" s="84" t="str">
        <f t="shared" si="16"/>
        <v/>
      </c>
      <c r="AH52" s="86">
        <f t="shared" si="17"/>
        <v>0</v>
      </c>
      <c r="AI52" s="53"/>
      <c r="AJ52" s="34" t="str">
        <f t="shared" si="18"/>
        <v>000000000</v>
      </c>
      <c r="AK52" s="29" t="str">
        <f t="shared" si="19"/>
        <v>0</v>
      </c>
      <c r="AL52" s="28" t="str">
        <f t="shared" si="20"/>
        <v>0</v>
      </c>
      <c r="AM52" s="28" t="str">
        <f t="shared" si="21"/>
        <v>0</v>
      </c>
      <c r="AN52" s="28" t="str">
        <f t="shared" si="22"/>
        <v>0</v>
      </c>
      <c r="AO52" s="28" t="str">
        <f t="shared" si="23"/>
        <v>0</v>
      </c>
      <c r="AP52" s="28" t="str">
        <f t="shared" si="24"/>
        <v>0</v>
      </c>
      <c r="AQ52" s="28" t="str">
        <f t="shared" si="25"/>
        <v>0</v>
      </c>
      <c r="AR52" s="28" t="str">
        <f t="shared" si="26"/>
        <v>0</v>
      </c>
      <c r="AS52" s="28" t="str">
        <f t="shared" si="27"/>
        <v>0</v>
      </c>
      <c r="AT52" s="30">
        <f t="shared" si="28"/>
        <v>9</v>
      </c>
      <c r="AU52" s="28" t="str">
        <f t="shared" si="29"/>
        <v/>
      </c>
      <c r="AV52" s="28" t="str">
        <f t="shared" si="30"/>
        <v/>
      </c>
      <c r="AW52" s="28" t="str">
        <f t="shared" si="31"/>
        <v/>
      </c>
      <c r="AX52" s="28" t="str">
        <f t="shared" si="32"/>
        <v/>
      </c>
      <c r="AY52" s="28" t="str">
        <f t="shared" si="33"/>
        <v/>
      </c>
      <c r="AZ52" s="28" t="str">
        <f t="shared" si="34"/>
        <v/>
      </c>
      <c r="BA52" s="28" t="str">
        <f t="shared" si="35"/>
        <v/>
      </c>
      <c r="BB52" s="28" t="str">
        <f t="shared" si="36"/>
        <v/>
      </c>
      <c r="BC52" s="28" t="str">
        <f t="shared" si="37"/>
        <v/>
      </c>
      <c r="BD52" s="31">
        <f t="shared" si="38"/>
        <v>0</v>
      </c>
      <c r="BE52" s="34" t="str">
        <f t="shared" si="39"/>
        <v>000000000</v>
      </c>
      <c r="BF52" s="29" t="str">
        <f t="shared" si="40"/>
        <v>0</v>
      </c>
      <c r="BG52" s="28" t="str">
        <f t="shared" si="41"/>
        <v>0</v>
      </c>
      <c r="BH52" s="28" t="str">
        <f t="shared" si="42"/>
        <v>0</v>
      </c>
      <c r="BI52" s="28" t="str">
        <f t="shared" si="43"/>
        <v>0</v>
      </c>
      <c r="BJ52" s="28" t="str">
        <f t="shared" si="44"/>
        <v>0</v>
      </c>
      <c r="BK52" s="28" t="str">
        <f t="shared" si="45"/>
        <v>0</v>
      </c>
      <c r="BL52" s="28" t="str">
        <f t="shared" si="46"/>
        <v>0</v>
      </c>
      <c r="BM52" s="28" t="str">
        <f t="shared" si="47"/>
        <v>0</v>
      </c>
      <c r="BN52" s="28" t="str">
        <f t="shared" si="48"/>
        <v>0</v>
      </c>
      <c r="BO52" s="30">
        <f t="shared" si="49"/>
        <v>9</v>
      </c>
      <c r="BP52" s="28" t="str">
        <f t="shared" si="50"/>
        <v/>
      </c>
      <c r="BQ52" s="28" t="str">
        <f t="shared" si="51"/>
        <v/>
      </c>
      <c r="BR52" s="28" t="str">
        <f t="shared" si="52"/>
        <v/>
      </c>
      <c r="BS52" s="28" t="str">
        <f t="shared" si="53"/>
        <v/>
      </c>
      <c r="BT52" s="28" t="str">
        <f t="shared" si="54"/>
        <v/>
      </c>
      <c r="BU52" s="28" t="str">
        <f t="shared" si="55"/>
        <v/>
      </c>
      <c r="BV52" s="28" t="str">
        <f t="shared" si="56"/>
        <v/>
      </c>
      <c r="BW52" s="28" t="str">
        <f t="shared" si="57"/>
        <v/>
      </c>
      <c r="BX52" s="28" t="str">
        <f t="shared" si="58"/>
        <v/>
      </c>
      <c r="BY52" s="31">
        <f t="shared" si="59"/>
        <v>0</v>
      </c>
      <c r="BZ52" s="34" t="str">
        <f t="shared" si="60"/>
        <v/>
      </c>
      <c r="CA52" s="29" t="str">
        <f t="shared" si="61"/>
        <v/>
      </c>
      <c r="CB52" s="28" t="str">
        <f t="shared" si="62"/>
        <v/>
      </c>
      <c r="CC52" s="28" t="str">
        <f t="shared" si="63"/>
        <v/>
      </c>
      <c r="CD52" s="28" t="str">
        <f t="shared" si="64"/>
        <v/>
      </c>
      <c r="CE52" s="28" t="str">
        <f t="shared" si="65"/>
        <v/>
      </c>
      <c r="CF52" s="28" t="str">
        <f t="shared" si="66"/>
        <v/>
      </c>
      <c r="CG52" s="28" t="str">
        <f t="shared" si="67"/>
        <v/>
      </c>
      <c r="CH52" s="28" t="str">
        <f t="shared" si="68"/>
        <v/>
      </c>
      <c r="CI52" s="28" t="str">
        <f t="shared" si="69"/>
        <v/>
      </c>
      <c r="CJ52" s="30">
        <f t="shared" si="70"/>
        <v>0</v>
      </c>
      <c r="CK52" s="28" t="str">
        <f t="shared" si="71"/>
        <v/>
      </c>
      <c r="CL52" s="28" t="str">
        <f t="shared" si="72"/>
        <v/>
      </c>
      <c r="CM52" s="28" t="str">
        <f t="shared" si="73"/>
        <v/>
      </c>
      <c r="CN52" s="28" t="str">
        <f t="shared" si="74"/>
        <v/>
      </c>
      <c r="CO52" s="28" t="str">
        <f t="shared" si="75"/>
        <v/>
      </c>
      <c r="CP52" s="28" t="str">
        <f t="shared" si="76"/>
        <v/>
      </c>
      <c r="CQ52" s="28" t="str">
        <f t="shared" si="77"/>
        <v/>
      </c>
      <c r="CR52" s="28" t="str">
        <f t="shared" si="78"/>
        <v/>
      </c>
      <c r="CS52" s="28" t="str">
        <f t="shared" si="79"/>
        <v/>
      </c>
      <c r="CT52" s="31">
        <f t="shared" si="80"/>
        <v>0</v>
      </c>
    </row>
    <row r="53" spans="1:98" ht="18.75" customHeight="1" x14ac:dyDescent="0.15">
      <c r="A53" s="61">
        <v>37</v>
      </c>
      <c r="B53" s="124"/>
      <c r="C53" s="239"/>
      <c r="D53" s="240"/>
      <c r="E53" s="240"/>
      <c r="F53" s="240"/>
      <c r="G53" s="240"/>
      <c r="H53" s="240"/>
      <c r="I53" s="240"/>
      <c r="J53" s="241"/>
      <c r="K53" s="125"/>
      <c r="L53" s="125"/>
      <c r="M53" s="126"/>
      <c r="N53" s="126"/>
      <c r="O53" s="126"/>
      <c r="P53" s="16" t="str">
        <f t="shared" si="82"/>
        <v/>
      </c>
      <c r="Q53" s="50"/>
      <c r="R53" s="95" t="str">
        <f t="shared" si="1"/>
        <v>0000000</v>
      </c>
      <c r="S53" s="83" t="str">
        <f t="shared" si="2"/>
        <v>0</v>
      </c>
      <c r="T53" s="84" t="str">
        <f t="shared" si="3"/>
        <v>0</v>
      </c>
      <c r="U53" s="84" t="str">
        <f t="shared" si="4"/>
        <v>0</v>
      </c>
      <c r="V53" s="84" t="str">
        <f t="shared" si="5"/>
        <v>0</v>
      </c>
      <c r="W53" s="84" t="str">
        <f t="shared" si="6"/>
        <v>0</v>
      </c>
      <c r="X53" s="84" t="str">
        <f t="shared" si="7"/>
        <v>0</v>
      </c>
      <c r="Y53" s="84" t="str">
        <f t="shared" si="8"/>
        <v>0</v>
      </c>
      <c r="Z53" s="85">
        <f t="shared" si="9"/>
        <v>7</v>
      </c>
      <c r="AA53" s="84" t="str">
        <f t="shared" si="10"/>
        <v/>
      </c>
      <c r="AB53" s="84" t="str">
        <f t="shared" si="11"/>
        <v/>
      </c>
      <c r="AC53" s="84" t="str">
        <f t="shared" si="12"/>
        <v/>
      </c>
      <c r="AD53" s="84" t="str">
        <f t="shared" si="13"/>
        <v/>
      </c>
      <c r="AE53" s="84" t="str">
        <f t="shared" si="14"/>
        <v/>
      </c>
      <c r="AF53" s="84" t="str">
        <f t="shared" si="15"/>
        <v/>
      </c>
      <c r="AG53" s="84" t="str">
        <f t="shared" si="16"/>
        <v/>
      </c>
      <c r="AH53" s="86">
        <f t="shared" si="17"/>
        <v>0</v>
      </c>
      <c r="AI53" s="53"/>
      <c r="AJ53" s="34" t="str">
        <f t="shared" si="18"/>
        <v>000000000</v>
      </c>
      <c r="AK53" s="29" t="str">
        <f t="shared" si="19"/>
        <v>0</v>
      </c>
      <c r="AL53" s="28" t="str">
        <f t="shared" si="20"/>
        <v>0</v>
      </c>
      <c r="AM53" s="28" t="str">
        <f t="shared" si="21"/>
        <v>0</v>
      </c>
      <c r="AN53" s="28" t="str">
        <f t="shared" si="22"/>
        <v>0</v>
      </c>
      <c r="AO53" s="28" t="str">
        <f t="shared" si="23"/>
        <v>0</v>
      </c>
      <c r="AP53" s="28" t="str">
        <f t="shared" si="24"/>
        <v>0</v>
      </c>
      <c r="AQ53" s="28" t="str">
        <f t="shared" si="25"/>
        <v>0</v>
      </c>
      <c r="AR53" s="28" t="str">
        <f t="shared" si="26"/>
        <v>0</v>
      </c>
      <c r="AS53" s="28" t="str">
        <f t="shared" si="27"/>
        <v>0</v>
      </c>
      <c r="AT53" s="30">
        <f t="shared" si="28"/>
        <v>9</v>
      </c>
      <c r="AU53" s="28" t="str">
        <f t="shared" si="29"/>
        <v/>
      </c>
      <c r="AV53" s="28" t="str">
        <f t="shared" si="30"/>
        <v/>
      </c>
      <c r="AW53" s="28" t="str">
        <f t="shared" si="31"/>
        <v/>
      </c>
      <c r="AX53" s="28" t="str">
        <f t="shared" si="32"/>
        <v/>
      </c>
      <c r="AY53" s="28" t="str">
        <f t="shared" si="33"/>
        <v/>
      </c>
      <c r="AZ53" s="28" t="str">
        <f t="shared" si="34"/>
        <v/>
      </c>
      <c r="BA53" s="28" t="str">
        <f t="shared" si="35"/>
        <v/>
      </c>
      <c r="BB53" s="28" t="str">
        <f t="shared" si="36"/>
        <v/>
      </c>
      <c r="BC53" s="28" t="str">
        <f t="shared" si="37"/>
        <v/>
      </c>
      <c r="BD53" s="31">
        <f t="shared" si="38"/>
        <v>0</v>
      </c>
      <c r="BE53" s="34" t="str">
        <f t="shared" si="39"/>
        <v>000000000</v>
      </c>
      <c r="BF53" s="29" t="str">
        <f t="shared" si="40"/>
        <v>0</v>
      </c>
      <c r="BG53" s="28" t="str">
        <f t="shared" si="41"/>
        <v>0</v>
      </c>
      <c r="BH53" s="28" t="str">
        <f t="shared" si="42"/>
        <v>0</v>
      </c>
      <c r="BI53" s="28" t="str">
        <f t="shared" si="43"/>
        <v>0</v>
      </c>
      <c r="BJ53" s="28" t="str">
        <f t="shared" si="44"/>
        <v>0</v>
      </c>
      <c r="BK53" s="28" t="str">
        <f t="shared" si="45"/>
        <v>0</v>
      </c>
      <c r="BL53" s="28" t="str">
        <f t="shared" si="46"/>
        <v>0</v>
      </c>
      <c r="BM53" s="28" t="str">
        <f t="shared" si="47"/>
        <v>0</v>
      </c>
      <c r="BN53" s="28" t="str">
        <f t="shared" si="48"/>
        <v>0</v>
      </c>
      <c r="BO53" s="30">
        <f t="shared" si="49"/>
        <v>9</v>
      </c>
      <c r="BP53" s="28" t="str">
        <f t="shared" si="50"/>
        <v/>
      </c>
      <c r="BQ53" s="28" t="str">
        <f t="shared" si="51"/>
        <v/>
      </c>
      <c r="BR53" s="28" t="str">
        <f t="shared" si="52"/>
        <v/>
      </c>
      <c r="BS53" s="28" t="str">
        <f t="shared" si="53"/>
        <v/>
      </c>
      <c r="BT53" s="28" t="str">
        <f t="shared" si="54"/>
        <v/>
      </c>
      <c r="BU53" s="28" t="str">
        <f t="shared" si="55"/>
        <v/>
      </c>
      <c r="BV53" s="28" t="str">
        <f t="shared" si="56"/>
        <v/>
      </c>
      <c r="BW53" s="28" t="str">
        <f t="shared" si="57"/>
        <v/>
      </c>
      <c r="BX53" s="28" t="str">
        <f t="shared" si="58"/>
        <v/>
      </c>
      <c r="BY53" s="31">
        <f t="shared" si="59"/>
        <v>0</v>
      </c>
      <c r="BZ53" s="34" t="str">
        <f t="shared" si="60"/>
        <v/>
      </c>
      <c r="CA53" s="29" t="str">
        <f t="shared" si="61"/>
        <v/>
      </c>
      <c r="CB53" s="28" t="str">
        <f t="shared" si="62"/>
        <v/>
      </c>
      <c r="CC53" s="28" t="str">
        <f t="shared" si="63"/>
        <v/>
      </c>
      <c r="CD53" s="28" t="str">
        <f t="shared" si="64"/>
        <v/>
      </c>
      <c r="CE53" s="28" t="str">
        <f t="shared" si="65"/>
        <v/>
      </c>
      <c r="CF53" s="28" t="str">
        <f t="shared" si="66"/>
        <v/>
      </c>
      <c r="CG53" s="28" t="str">
        <f t="shared" si="67"/>
        <v/>
      </c>
      <c r="CH53" s="28" t="str">
        <f t="shared" si="68"/>
        <v/>
      </c>
      <c r="CI53" s="28" t="str">
        <f t="shared" si="69"/>
        <v/>
      </c>
      <c r="CJ53" s="30">
        <f t="shared" si="70"/>
        <v>0</v>
      </c>
      <c r="CK53" s="28" t="str">
        <f t="shared" si="71"/>
        <v/>
      </c>
      <c r="CL53" s="28" t="str">
        <f t="shared" si="72"/>
        <v/>
      </c>
      <c r="CM53" s="28" t="str">
        <f t="shared" si="73"/>
        <v/>
      </c>
      <c r="CN53" s="28" t="str">
        <f t="shared" si="74"/>
        <v/>
      </c>
      <c r="CO53" s="28" t="str">
        <f t="shared" si="75"/>
        <v/>
      </c>
      <c r="CP53" s="28" t="str">
        <f t="shared" si="76"/>
        <v/>
      </c>
      <c r="CQ53" s="28" t="str">
        <f t="shared" si="77"/>
        <v/>
      </c>
      <c r="CR53" s="28" t="str">
        <f t="shared" si="78"/>
        <v/>
      </c>
      <c r="CS53" s="28" t="str">
        <f t="shared" si="79"/>
        <v/>
      </c>
      <c r="CT53" s="31">
        <f t="shared" si="80"/>
        <v>0</v>
      </c>
    </row>
    <row r="54" spans="1:98" ht="18.75" customHeight="1" x14ac:dyDescent="0.15">
      <c r="A54" s="61">
        <v>38</v>
      </c>
      <c r="B54" s="124"/>
      <c r="C54" s="242"/>
      <c r="D54" s="242"/>
      <c r="E54" s="242"/>
      <c r="F54" s="242"/>
      <c r="G54" s="242"/>
      <c r="H54" s="242"/>
      <c r="I54" s="242"/>
      <c r="J54" s="242"/>
      <c r="K54" s="125"/>
      <c r="L54" s="125"/>
      <c r="M54" s="126"/>
      <c r="N54" s="126"/>
      <c r="O54" s="126"/>
      <c r="P54" s="16" t="str">
        <f t="shared" si="82"/>
        <v/>
      </c>
      <c r="Q54" s="50"/>
      <c r="R54" s="95" t="str">
        <f t="shared" si="1"/>
        <v>0000000</v>
      </c>
      <c r="S54" s="83" t="str">
        <f t="shared" si="2"/>
        <v>0</v>
      </c>
      <c r="T54" s="84" t="str">
        <f t="shared" si="3"/>
        <v>0</v>
      </c>
      <c r="U54" s="84" t="str">
        <f t="shared" si="4"/>
        <v>0</v>
      </c>
      <c r="V54" s="84" t="str">
        <f t="shared" si="5"/>
        <v>0</v>
      </c>
      <c r="W54" s="84" t="str">
        <f t="shared" si="6"/>
        <v>0</v>
      </c>
      <c r="X54" s="84" t="str">
        <f t="shared" si="7"/>
        <v>0</v>
      </c>
      <c r="Y54" s="84" t="str">
        <f t="shared" si="8"/>
        <v>0</v>
      </c>
      <c r="Z54" s="85">
        <f t="shared" si="9"/>
        <v>7</v>
      </c>
      <c r="AA54" s="84" t="str">
        <f t="shared" si="10"/>
        <v/>
      </c>
      <c r="AB54" s="84" t="str">
        <f t="shared" si="11"/>
        <v/>
      </c>
      <c r="AC54" s="84" t="str">
        <f t="shared" si="12"/>
        <v/>
      </c>
      <c r="AD54" s="84" t="str">
        <f t="shared" si="13"/>
        <v/>
      </c>
      <c r="AE54" s="84" t="str">
        <f t="shared" si="14"/>
        <v/>
      </c>
      <c r="AF54" s="84" t="str">
        <f t="shared" si="15"/>
        <v/>
      </c>
      <c r="AG54" s="84" t="str">
        <f t="shared" si="16"/>
        <v/>
      </c>
      <c r="AH54" s="86">
        <f t="shared" si="17"/>
        <v>0</v>
      </c>
      <c r="AI54" s="53"/>
      <c r="AJ54" s="34" t="str">
        <f t="shared" si="18"/>
        <v>000000000</v>
      </c>
      <c r="AK54" s="29" t="str">
        <f t="shared" si="19"/>
        <v>0</v>
      </c>
      <c r="AL54" s="28" t="str">
        <f t="shared" si="20"/>
        <v>0</v>
      </c>
      <c r="AM54" s="28" t="str">
        <f t="shared" si="21"/>
        <v>0</v>
      </c>
      <c r="AN54" s="28" t="str">
        <f t="shared" si="22"/>
        <v>0</v>
      </c>
      <c r="AO54" s="28" t="str">
        <f t="shared" si="23"/>
        <v>0</v>
      </c>
      <c r="AP54" s="28" t="str">
        <f t="shared" si="24"/>
        <v>0</v>
      </c>
      <c r="AQ54" s="28" t="str">
        <f t="shared" si="25"/>
        <v>0</v>
      </c>
      <c r="AR54" s="28" t="str">
        <f t="shared" si="26"/>
        <v>0</v>
      </c>
      <c r="AS54" s="28" t="str">
        <f t="shared" si="27"/>
        <v>0</v>
      </c>
      <c r="AT54" s="30">
        <f t="shared" si="28"/>
        <v>9</v>
      </c>
      <c r="AU54" s="28" t="str">
        <f t="shared" si="29"/>
        <v/>
      </c>
      <c r="AV54" s="28" t="str">
        <f t="shared" si="30"/>
        <v/>
      </c>
      <c r="AW54" s="28" t="str">
        <f t="shared" si="31"/>
        <v/>
      </c>
      <c r="AX54" s="28" t="str">
        <f t="shared" si="32"/>
        <v/>
      </c>
      <c r="AY54" s="28" t="str">
        <f t="shared" si="33"/>
        <v/>
      </c>
      <c r="AZ54" s="28" t="str">
        <f t="shared" si="34"/>
        <v/>
      </c>
      <c r="BA54" s="28" t="str">
        <f t="shared" si="35"/>
        <v/>
      </c>
      <c r="BB54" s="28" t="str">
        <f t="shared" si="36"/>
        <v/>
      </c>
      <c r="BC54" s="28" t="str">
        <f t="shared" si="37"/>
        <v/>
      </c>
      <c r="BD54" s="31">
        <f t="shared" si="38"/>
        <v>0</v>
      </c>
      <c r="BE54" s="34" t="str">
        <f t="shared" si="39"/>
        <v>000000000</v>
      </c>
      <c r="BF54" s="29" t="str">
        <f t="shared" si="40"/>
        <v>0</v>
      </c>
      <c r="BG54" s="28" t="str">
        <f t="shared" si="41"/>
        <v>0</v>
      </c>
      <c r="BH54" s="28" t="str">
        <f t="shared" si="42"/>
        <v>0</v>
      </c>
      <c r="BI54" s="28" t="str">
        <f t="shared" si="43"/>
        <v>0</v>
      </c>
      <c r="BJ54" s="28" t="str">
        <f t="shared" si="44"/>
        <v>0</v>
      </c>
      <c r="BK54" s="28" t="str">
        <f t="shared" si="45"/>
        <v>0</v>
      </c>
      <c r="BL54" s="28" t="str">
        <f t="shared" si="46"/>
        <v>0</v>
      </c>
      <c r="BM54" s="28" t="str">
        <f t="shared" si="47"/>
        <v>0</v>
      </c>
      <c r="BN54" s="28" t="str">
        <f t="shared" si="48"/>
        <v>0</v>
      </c>
      <c r="BO54" s="30">
        <f t="shared" si="49"/>
        <v>9</v>
      </c>
      <c r="BP54" s="28" t="str">
        <f t="shared" si="50"/>
        <v/>
      </c>
      <c r="BQ54" s="28" t="str">
        <f t="shared" si="51"/>
        <v/>
      </c>
      <c r="BR54" s="28" t="str">
        <f t="shared" si="52"/>
        <v/>
      </c>
      <c r="BS54" s="28" t="str">
        <f t="shared" si="53"/>
        <v/>
      </c>
      <c r="BT54" s="28" t="str">
        <f t="shared" si="54"/>
        <v/>
      </c>
      <c r="BU54" s="28" t="str">
        <f t="shared" si="55"/>
        <v/>
      </c>
      <c r="BV54" s="28" t="str">
        <f t="shared" si="56"/>
        <v/>
      </c>
      <c r="BW54" s="28" t="str">
        <f t="shared" si="57"/>
        <v/>
      </c>
      <c r="BX54" s="28" t="str">
        <f t="shared" si="58"/>
        <v/>
      </c>
      <c r="BY54" s="31">
        <f t="shared" si="59"/>
        <v>0</v>
      </c>
      <c r="BZ54" s="34" t="str">
        <f t="shared" si="60"/>
        <v/>
      </c>
      <c r="CA54" s="29" t="str">
        <f t="shared" si="61"/>
        <v/>
      </c>
      <c r="CB54" s="28" t="str">
        <f t="shared" si="62"/>
        <v/>
      </c>
      <c r="CC54" s="28" t="str">
        <f t="shared" si="63"/>
        <v/>
      </c>
      <c r="CD54" s="28" t="str">
        <f t="shared" si="64"/>
        <v/>
      </c>
      <c r="CE54" s="28" t="str">
        <f t="shared" si="65"/>
        <v/>
      </c>
      <c r="CF54" s="28" t="str">
        <f t="shared" si="66"/>
        <v/>
      </c>
      <c r="CG54" s="28" t="str">
        <f t="shared" si="67"/>
        <v/>
      </c>
      <c r="CH54" s="28" t="str">
        <f t="shared" si="68"/>
        <v/>
      </c>
      <c r="CI54" s="28" t="str">
        <f t="shared" si="69"/>
        <v/>
      </c>
      <c r="CJ54" s="30">
        <f t="shared" si="70"/>
        <v>0</v>
      </c>
      <c r="CK54" s="28" t="str">
        <f t="shared" si="71"/>
        <v/>
      </c>
      <c r="CL54" s="28" t="str">
        <f t="shared" si="72"/>
        <v/>
      </c>
      <c r="CM54" s="28" t="str">
        <f t="shared" si="73"/>
        <v/>
      </c>
      <c r="CN54" s="28" t="str">
        <f t="shared" si="74"/>
        <v/>
      </c>
      <c r="CO54" s="28" t="str">
        <f t="shared" si="75"/>
        <v/>
      </c>
      <c r="CP54" s="28" t="str">
        <f t="shared" si="76"/>
        <v/>
      </c>
      <c r="CQ54" s="28" t="str">
        <f t="shared" si="77"/>
        <v/>
      </c>
      <c r="CR54" s="28" t="str">
        <f t="shared" si="78"/>
        <v/>
      </c>
      <c r="CS54" s="28" t="str">
        <f t="shared" si="79"/>
        <v/>
      </c>
      <c r="CT54" s="31">
        <f t="shared" si="80"/>
        <v>0</v>
      </c>
    </row>
    <row r="55" spans="1:98" ht="18.75" customHeight="1" thickBot="1" x14ac:dyDescent="0.2">
      <c r="A55" s="123">
        <v>39</v>
      </c>
      <c r="B55" s="127"/>
      <c r="C55" s="251"/>
      <c r="D55" s="251"/>
      <c r="E55" s="251"/>
      <c r="F55" s="251"/>
      <c r="G55" s="251"/>
      <c r="H55" s="251"/>
      <c r="I55" s="251"/>
      <c r="J55" s="251"/>
      <c r="K55" s="128"/>
      <c r="L55" s="128"/>
      <c r="M55" s="129"/>
      <c r="N55" s="129"/>
      <c r="O55" s="129"/>
      <c r="P55" s="122" t="str">
        <f t="shared" si="82"/>
        <v/>
      </c>
      <c r="Q55" s="50"/>
      <c r="R55" s="95" t="str">
        <f t="shared" si="1"/>
        <v>0000000</v>
      </c>
      <c r="S55" s="83" t="str">
        <f t="shared" si="2"/>
        <v>0</v>
      </c>
      <c r="T55" s="84" t="str">
        <f t="shared" si="3"/>
        <v>0</v>
      </c>
      <c r="U55" s="84" t="str">
        <f t="shared" si="4"/>
        <v>0</v>
      </c>
      <c r="V55" s="84" t="str">
        <f t="shared" si="5"/>
        <v>0</v>
      </c>
      <c r="W55" s="84" t="str">
        <f t="shared" si="6"/>
        <v>0</v>
      </c>
      <c r="X55" s="84" t="str">
        <f t="shared" si="7"/>
        <v>0</v>
      </c>
      <c r="Y55" s="84" t="str">
        <f t="shared" si="8"/>
        <v>0</v>
      </c>
      <c r="Z55" s="85">
        <f t="shared" si="9"/>
        <v>7</v>
      </c>
      <c r="AA55" s="84" t="str">
        <f t="shared" si="10"/>
        <v/>
      </c>
      <c r="AB55" s="84" t="str">
        <f t="shared" si="11"/>
        <v/>
      </c>
      <c r="AC55" s="84" t="str">
        <f t="shared" si="12"/>
        <v/>
      </c>
      <c r="AD55" s="84" t="str">
        <f t="shared" si="13"/>
        <v/>
      </c>
      <c r="AE55" s="84" t="str">
        <f t="shared" si="14"/>
        <v/>
      </c>
      <c r="AF55" s="84" t="str">
        <f t="shared" si="15"/>
        <v/>
      </c>
      <c r="AG55" s="84" t="str">
        <f t="shared" si="16"/>
        <v/>
      </c>
      <c r="AH55" s="86">
        <f t="shared" si="17"/>
        <v>0</v>
      </c>
      <c r="AI55" s="53"/>
      <c r="AJ55" s="34" t="str">
        <f t="shared" si="18"/>
        <v>000000000</v>
      </c>
      <c r="AK55" s="29" t="str">
        <f t="shared" si="19"/>
        <v>0</v>
      </c>
      <c r="AL55" s="28" t="str">
        <f t="shared" si="20"/>
        <v>0</v>
      </c>
      <c r="AM55" s="28" t="str">
        <f t="shared" si="21"/>
        <v>0</v>
      </c>
      <c r="AN55" s="28" t="str">
        <f t="shared" si="22"/>
        <v>0</v>
      </c>
      <c r="AO55" s="28" t="str">
        <f t="shared" si="23"/>
        <v>0</v>
      </c>
      <c r="AP55" s="28" t="str">
        <f t="shared" si="24"/>
        <v>0</v>
      </c>
      <c r="AQ55" s="28" t="str">
        <f t="shared" si="25"/>
        <v>0</v>
      </c>
      <c r="AR55" s="28" t="str">
        <f t="shared" si="26"/>
        <v>0</v>
      </c>
      <c r="AS55" s="28" t="str">
        <f t="shared" si="27"/>
        <v>0</v>
      </c>
      <c r="AT55" s="30">
        <f t="shared" si="28"/>
        <v>9</v>
      </c>
      <c r="AU55" s="28" t="str">
        <f t="shared" si="29"/>
        <v/>
      </c>
      <c r="AV55" s="28" t="str">
        <f t="shared" si="30"/>
        <v/>
      </c>
      <c r="AW55" s="28" t="str">
        <f t="shared" si="31"/>
        <v/>
      </c>
      <c r="AX55" s="28" t="str">
        <f t="shared" si="32"/>
        <v/>
      </c>
      <c r="AY55" s="28" t="str">
        <f t="shared" si="33"/>
        <v/>
      </c>
      <c r="AZ55" s="28" t="str">
        <f t="shared" si="34"/>
        <v/>
      </c>
      <c r="BA55" s="28" t="str">
        <f t="shared" si="35"/>
        <v/>
      </c>
      <c r="BB55" s="28" t="str">
        <f t="shared" si="36"/>
        <v/>
      </c>
      <c r="BC55" s="28" t="str">
        <f t="shared" si="37"/>
        <v/>
      </c>
      <c r="BD55" s="31">
        <f t="shared" si="38"/>
        <v>0</v>
      </c>
      <c r="BE55" s="34" t="str">
        <f t="shared" si="39"/>
        <v>000000000</v>
      </c>
      <c r="BF55" s="29" t="str">
        <f t="shared" si="40"/>
        <v>0</v>
      </c>
      <c r="BG55" s="28" t="str">
        <f t="shared" si="41"/>
        <v>0</v>
      </c>
      <c r="BH55" s="28" t="str">
        <f t="shared" si="42"/>
        <v>0</v>
      </c>
      <c r="BI55" s="28" t="str">
        <f t="shared" si="43"/>
        <v>0</v>
      </c>
      <c r="BJ55" s="28" t="str">
        <f t="shared" si="44"/>
        <v>0</v>
      </c>
      <c r="BK55" s="28" t="str">
        <f t="shared" si="45"/>
        <v>0</v>
      </c>
      <c r="BL55" s="28" t="str">
        <f t="shared" si="46"/>
        <v>0</v>
      </c>
      <c r="BM55" s="28" t="str">
        <f t="shared" si="47"/>
        <v>0</v>
      </c>
      <c r="BN55" s="28" t="str">
        <f t="shared" si="48"/>
        <v>0</v>
      </c>
      <c r="BO55" s="30">
        <f t="shared" si="49"/>
        <v>9</v>
      </c>
      <c r="BP55" s="28" t="str">
        <f t="shared" si="50"/>
        <v/>
      </c>
      <c r="BQ55" s="28" t="str">
        <f t="shared" si="51"/>
        <v/>
      </c>
      <c r="BR55" s="28" t="str">
        <f t="shared" si="52"/>
        <v/>
      </c>
      <c r="BS55" s="28" t="str">
        <f t="shared" si="53"/>
        <v/>
      </c>
      <c r="BT55" s="28" t="str">
        <f t="shared" si="54"/>
        <v/>
      </c>
      <c r="BU55" s="28" t="str">
        <f t="shared" si="55"/>
        <v/>
      </c>
      <c r="BV55" s="28" t="str">
        <f t="shared" si="56"/>
        <v/>
      </c>
      <c r="BW55" s="28" t="str">
        <f t="shared" si="57"/>
        <v/>
      </c>
      <c r="BX55" s="28" t="str">
        <f t="shared" si="58"/>
        <v/>
      </c>
      <c r="BY55" s="31">
        <f t="shared" si="59"/>
        <v>0</v>
      </c>
      <c r="BZ55" s="34" t="str">
        <f t="shared" si="60"/>
        <v/>
      </c>
      <c r="CA55" s="29" t="str">
        <f t="shared" si="61"/>
        <v/>
      </c>
      <c r="CB55" s="28" t="str">
        <f t="shared" si="62"/>
        <v/>
      </c>
      <c r="CC55" s="28" t="str">
        <f t="shared" si="63"/>
        <v/>
      </c>
      <c r="CD55" s="28" t="str">
        <f t="shared" si="64"/>
        <v/>
      </c>
      <c r="CE55" s="28" t="str">
        <f t="shared" si="65"/>
        <v/>
      </c>
      <c r="CF55" s="28" t="str">
        <f t="shared" si="66"/>
        <v/>
      </c>
      <c r="CG55" s="28" t="str">
        <f t="shared" si="67"/>
        <v/>
      </c>
      <c r="CH55" s="28" t="str">
        <f t="shared" si="68"/>
        <v/>
      </c>
      <c r="CI55" s="28" t="str">
        <f t="shared" si="69"/>
        <v/>
      </c>
      <c r="CJ55" s="30">
        <f t="shared" si="70"/>
        <v>0</v>
      </c>
      <c r="CK55" s="28" t="str">
        <f t="shared" si="71"/>
        <v/>
      </c>
      <c r="CL55" s="28" t="str">
        <f t="shared" si="72"/>
        <v/>
      </c>
      <c r="CM55" s="28" t="str">
        <f t="shared" si="73"/>
        <v/>
      </c>
      <c r="CN55" s="28" t="str">
        <f t="shared" si="74"/>
        <v/>
      </c>
      <c r="CO55" s="28" t="str">
        <f t="shared" si="75"/>
        <v/>
      </c>
      <c r="CP55" s="28" t="str">
        <f t="shared" si="76"/>
        <v/>
      </c>
      <c r="CQ55" s="28" t="str">
        <f t="shared" si="77"/>
        <v/>
      </c>
      <c r="CR55" s="28" t="str">
        <f t="shared" si="78"/>
        <v/>
      </c>
      <c r="CS55" s="28" t="str">
        <f t="shared" si="79"/>
        <v/>
      </c>
      <c r="CT55" s="31">
        <f t="shared" si="80"/>
        <v>0</v>
      </c>
    </row>
    <row r="56" spans="1:98" ht="18.75" customHeight="1" x14ac:dyDescent="0.15">
      <c r="A56" s="55">
        <v>40</v>
      </c>
      <c r="B56" s="130"/>
      <c r="C56" s="246"/>
      <c r="D56" s="246"/>
      <c r="E56" s="246"/>
      <c r="F56" s="246"/>
      <c r="G56" s="246"/>
      <c r="H56" s="246"/>
      <c r="I56" s="246"/>
      <c r="J56" s="246"/>
      <c r="K56" s="131"/>
      <c r="L56" s="131"/>
      <c r="M56" s="132"/>
      <c r="N56" s="132"/>
      <c r="O56" s="132"/>
      <c r="P56" s="18" t="str">
        <f t="shared" si="82"/>
        <v/>
      </c>
      <c r="Q56" s="50"/>
      <c r="R56" s="95" t="str">
        <f t="shared" si="1"/>
        <v>0000000</v>
      </c>
      <c r="S56" s="83" t="str">
        <f t="shared" si="2"/>
        <v>0</v>
      </c>
      <c r="T56" s="84" t="str">
        <f t="shared" si="3"/>
        <v>0</v>
      </c>
      <c r="U56" s="84" t="str">
        <f t="shared" si="4"/>
        <v>0</v>
      </c>
      <c r="V56" s="84" t="str">
        <f t="shared" si="5"/>
        <v>0</v>
      </c>
      <c r="W56" s="84" t="str">
        <f t="shared" si="6"/>
        <v>0</v>
      </c>
      <c r="X56" s="84" t="str">
        <f t="shared" si="7"/>
        <v>0</v>
      </c>
      <c r="Y56" s="84" t="str">
        <f t="shared" si="8"/>
        <v>0</v>
      </c>
      <c r="Z56" s="85">
        <f t="shared" si="9"/>
        <v>7</v>
      </c>
      <c r="AA56" s="84" t="str">
        <f t="shared" si="10"/>
        <v/>
      </c>
      <c r="AB56" s="84" t="str">
        <f t="shared" si="11"/>
        <v/>
      </c>
      <c r="AC56" s="84" t="str">
        <f t="shared" si="12"/>
        <v/>
      </c>
      <c r="AD56" s="84" t="str">
        <f t="shared" si="13"/>
        <v/>
      </c>
      <c r="AE56" s="84" t="str">
        <f t="shared" si="14"/>
        <v/>
      </c>
      <c r="AF56" s="84" t="str">
        <f t="shared" si="15"/>
        <v/>
      </c>
      <c r="AG56" s="84" t="str">
        <f t="shared" si="16"/>
        <v/>
      </c>
      <c r="AH56" s="86">
        <f t="shared" si="17"/>
        <v>0</v>
      </c>
      <c r="AI56" s="53"/>
      <c r="AJ56" s="34" t="str">
        <f t="shared" si="18"/>
        <v>000000000</v>
      </c>
      <c r="AK56" s="29" t="str">
        <f t="shared" si="19"/>
        <v>0</v>
      </c>
      <c r="AL56" s="28" t="str">
        <f t="shared" si="20"/>
        <v>0</v>
      </c>
      <c r="AM56" s="28" t="str">
        <f t="shared" si="21"/>
        <v>0</v>
      </c>
      <c r="AN56" s="28" t="str">
        <f t="shared" si="22"/>
        <v>0</v>
      </c>
      <c r="AO56" s="28" t="str">
        <f t="shared" si="23"/>
        <v>0</v>
      </c>
      <c r="AP56" s="28" t="str">
        <f t="shared" si="24"/>
        <v>0</v>
      </c>
      <c r="AQ56" s="28" t="str">
        <f t="shared" si="25"/>
        <v>0</v>
      </c>
      <c r="AR56" s="28" t="str">
        <f t="shared" si="26"/>
        <v>0</v>
      </c>
      <c r="AS56" s="28" t="str">
        <f t="shared" si="27"/>
        <v>0</v>
      </c>
      <c r="AT56" s="30">
        <f t="shared" si="28"/>
        <v>9</v>
      </c>
      <c r="AU56" s="28" t="str">
        <f t="shared" si="29"/>
        <v/>
      </c>
      <c r="AV56" s="28" t="str">
        <f t="shared" si="30"/>
        <v/>
      </c>
      <c r="AW56" s="28" t="str">
        <f t="shared" si="31"/>
        <v/>
      </c>
      <c r="AX56" s="28" t="str">
        <f t="shared" si="32"/>
        <v/>
      </c>
      <c r="AY56" s="28" t="str">
        <f t="shared" si="33"/>
        <v/>
      </c>
      <c r="AZ56" s="28" t="str">
        <f t="shared" si="34"/>
        <v/>
      </c>
      <c r="BA56" s="28" t="str">
        <f t="shared" si="35"/>
        <v/>
      </c>
      <c r="BB56" s="28" t="str">
        <f t="shared" si="36"/>
        <v/>
      </c>
      <c r="BC56" s="28" t="str">
        <f t="shared" si="37"/>
        <v/>
      </c>
      <c r="BD56" s="31">
        <f t="shared" si="38"/>
        <v>0</v>
      </c>
      <c r="BE56" s="34" t="str">
        <f t="shared" si="39"/>
        <v>000000000</v>
      </c>
      <c r="BF56" s="29" t="str">
        <f t="shared" si="40"/>
        <v>0</v>
      </c>
      <c r="BG56" s="28" t="str">
        <f t="shared" si="41"/>
        <v>0</v>
      </c>
      <c r="BH56" s="28" t="str">
        <f t="shared" si="42"/>
        <v>0</v>
      </c>
      <c r="BI56" s="28" t="str">
        <f t="shared" si="43"/>
        <v>0</v>
      </c>
      <c r="BJ56" s="28" t="str">
        <f t="shared" si="44"/>
        <v>0</v>
      </c>
      <c r="BK56" s="28" t="str">
        <f t="shared" si="45"/>
        <v>0</v>
      </c>
      <c r="BL56" s="28" t="str">
        <f t="shared" si="46"/>
        <v>0</v>
      </c>
      <c r="BM56" s="28" t="str">
        <f t="shared" si="47"/>
        <v>0</v>
      </c>
      <c r="BN56" s="28" t="str">
        <f t="shared" si="48"/>
        <v>0</v>
      </c>
      <c r="BO56" s="30">
        <f t="shared" si="49"/>
        <v>9</v>
      </c>
      <c r="BP56" s="28" t="str">
        <f t="shared" si="50"/>
        <v/>
      </c>
      <c r="BQ56" s="28" t="str">
        <f t="shared" si="51"/>
        <v/>
      </c>
      <c r="BR56" s="28" t="str">
        <f t="shared" si="52"/>
        <v/>
      </c>
      <c r="BS56" s="28" t="str">
        <f t="shared" si="53"/>
        <v/>
      </c>
      <c r="BT56" s="28" t="str">
        <f t="shared" si="54"/>
        <v/>
      </c>
      <c r="BU56" s="28" t="str">
        <f t="shared" si="55"/>
        <v/>
      </c>
      <c r="BV56" s="28" t="str">
        <f t="shared" si="56"/>
        <v/>
      </c>
      <c r="BW56" s="28" t="str">
        <f t="shared" si="57"/>
        <v/>
      </c>
      <c r="BX56" s="28" t="str">
        <f t="shared" si="58"/>
        <v/>
      </c>
      <c r="BY56" s="31">
        <f t="shared" si="59"/>
        <v>0</v>
      </c>
      <c r="BZ56" s="34" t="str">
        <f t="shared" si="60"/>
        <v/>
      </c>
      <c r="CA56" s="29" t="str">
        <f t="shared" si="61"/>
        <v/>
      </c>
      <c r="CB56" s="28" t="str">
        <f t="shared" si="62"/>
        <v/>
      </c>
      <c r="CC56" s="28" t="str">
        <f t="shared" si="63"/>
        <v/>
      </c>
      <c r="CD56" s="28" t="str">
        <f t="shared" si="64"/>
        <v/>
      </c>
      <c r="CE56" s="28" t="str">
        <f t="shared" si="65"/>
        <v/>
      </c>
      <c r="CF56" s="28" t="str">
        <f t="shared" si="66"/>
        <v/>
      </c>
      <c r="CG56" s="28" t="str">
        <f t="shared" si="67"/>
        <v/>
      </c>
      <c r="CH56" s="28" t="str">
        <f t="shared" si="68"/>
        <v/>
      </c>
      <c r="CI56" s="28" t="str">
        <f t="shared" si="69"/>
        <v/>
      </c>
      <c r="CJ56" s="30">
        <f t="shared" si="70"/>
        <v>0</v>
      </c>
      <c r="CK56" s="28" t="str">
        <f t="shared" si="71"/>
        <v/>
      </c>
      <c r="CL56" s="28" t="str">
        <f t="shared" si="72"/>
        <v/>
      </c>
      <c r="CM56" s="28" t="str">
        <f t="shared" si="73"/>
        <v/>
      </c>
      <c r="CN56" s="28" t="str">
        <f t="shared" si="74"/>
        <v/>
      </c>
      <c r="CO56" s="28" t="str">
        <f t="shared" si="75"/>
        <v/>
      </c>
      <c r="CP56" s="28" t="str">
        <f t="shared" si="76"/>
        <v/>
      </c>
      <c r="CQ56" s="28" t="str">
        <f t="shared" si="77"/>
        <v/>
      </c>
      <c r="CR56" s="28" t="str">
        <f t="shared" si="78"/>
        <v/>
      </c>
      <c r="CS56" s="28" t="str">
        <f t="shared" si="79"/>
        <v/>
      </c>
      <c r="CT56" s="31">
        <f t="shared" si="80"/>
        <v>0</v>
      </c>
    </row>
    <row r="57" spans="1:98" ht="18.75" customHeight="1" x14ac:dyDescent="0.15">
      <c r="A57" s="61">
        <v>41</v>
      </c>
      <c r="B57" s="124"/>
      <c r="C57" s="239"/>
      <c r="D57" s="240"/>
      <c r="E57" s="240"/>
      <c r="F57" s="240"/>
      <c r="G57" s="240"/>
      <c r="H57" s="240"/>
      <c r="I57" s="240"/>
      <c r="J57" s="241"/>
      <c r="K57" s="125"/>
      <c r="L57" s="125"/>
      <c r="M57" s="126"/>
      <c r="N57" s="126"/>
      <c r="O57" s="126"/>
      <c r="P57" s="16" t="str">
        <f t="shared" si="82"/>
        <v/>
      </c>
      <c r="Q57" s="50"/>
      <c r="R57" s="95" t="str">
        <f t="shared" si="1"/>
        <v>0000000</v>
      </c>
      <c r="S57" s="83" t="str">
        <f t="shared" si="2"/>
        <v>0</v>
      </c>
      <c r="T57" s="84" t="str">
        <f t="shared" si="3"/>
        <v>0</v>
      </c>
      <c r="U57" s="84" t="str">
        <f t="shared" si="4"/>
        <v>0</v>
      </c>
      <c r="V57" s="84" t="str">
        <f t="shared" si="5"/>
        <v>0</v>
      </c>
      <c r="W57" s="84" t="str">
        <f t="shared" si="6"/>
        <v>0</v>
      </c>
      <c r="X57" s="84" t="str">
        <f t="shared" si="7"/>
        <v>0</v>
      </c>
      <c r="Y57" s="84" t="str">
        <f t="shared" si="8"/>
        <v>0</v>
      </c>
      <c r="Z57" s="85">
        <f t="shared" si="9"/>
        <v>7</v>
      </c>
      <c r="AA57" s="84" t="str">
        <f t="shared" si="10"/>
        <v/>
      </c>
      <c r="AB57" s="84" t="str">
        <f t="shared" si="11"/>
        <v/>
      </c>
      <c r="AC57" s="84" t="str">
        <f t="shared" si="12"/>
        <v/>
      </c>
      <c r="AD57" s="84" t="str">
        <f t="shared" si="13"/>
        <v/>
      </c>
      <c r="AE57" s="84" t="str">
        <f t="shared" si="14"/>
        <v/>
      </c>
      <c r="AF57" s="84" t="str">
        <f t="shared" si="15"/>
        <v/>
      </c>
      <c r="AG57" s="84" t="str">
        <f t="shared" si="16"/>
        <v/>
      </c>
      <c r="AH57" s="86">
        <f t="shared" si="17"/>
        <v>0</v>
      </c>
      <c r="AI57" s="53"/>
      <c r="AJ57" s="34" t="str">
        <f t="shared" si="18"/>
        <v>000000000</v>
      </c>
      <c r="AK57" s="29" t="str">
        <f t="shared" si="19"/>
        <v>0</v>
      </c>
      <c r="AL57" s="28" t="str">
        <f t="shared" si="20"/>
        <v>0</v>
      </c>
      <c r="AM57" s="28" t="str">
        <f t="shared" si="21"/>
        <v>0</v>
      </c>
      <c r="AN57" s="28" t="str">
        <f t="shared" si="22"/>
        <v>0</v>
      </c>
      <c r="AO57" s="28" t="str">
        <f t="shared" si="23"/>
        <v>0</v>
      </c>
      <c r="AP57" s="28" t="str">
        <f t="shared" si="24"/>
        <v>0</v>
      </c>
      <c r="AQ57" s="28" t="str">
        <f t="shared" si="25"/>
        <v>0</v>
      </c>
      <c r="AR57" s="28" t="str">
        <f t="shared" si="26"/>
        <v>0</v>
      </c>
      <c r="AS57" s="28" t="str">
        <f t="shared" si="27"/>
        <v>0</v>
      </c>
      <c r="AT57" s="30">
        <f t="shared" si="28"/>
        <v>9</v>
      </c>
      <c r="AU57" s="28" t="str">
        <f t="shared" si="29"/>
        <v/>
      </c>
      <c r="AV57" s="28" t="str">
        <f t="shared" si="30"/>
        <v/>
      </c>
      <c r="AW57" s="28" t="str">
        <f t="shared" si="31"/>
        <v/>
      </c>
      <c r="AX57" s="28" t="str">
        <f t="shared" si="32"/>
        <v/>
      </c>
      <c r="AY57" s="28" t="str">
        <f t="shared" si="33"/>
        <v/>
      </c>
      <c r="AZ57" s="28" t="str">
        <f t="shared" si="34"/>
        <v/>
      </c>
      <c r="BA57" s="28" t="str">
        <f t="shared" si="35"/>
        <v/>
      </c>
      <c r="BB57" s="28" t="str">
        <f t="shared" si="36"/>
        <v/>
      </c>
      <c r="BC57" s="28" t="str">
        <f t="shared" si="37"/>
        <v/>
      </c>
      <c r="BD57" s="31">
        <f t="shared" si="38"/>
        <v>0</v>
      </c>
      <c r="BE57" s="34" t="str">
        <f t="shared" si="39"/>
        <v>000000000</v>
      </c>
      <c r="BF57" s="29" t="str">
        <f t="shared" si="40"/>
        <v>0</v>
      </c>
      <c r="BG57" s="28" t="str">
        <f t="shared" si="41"/>
        <v>0</v>
      </c>
      <c r="BH57" s="28" t="str">
        <f t="shared" si="42"/>
        <v>0</v>
      </c>
      <c r="BI57" s="28" t="str">
        <f t="shared" si="43"/>
        <v>0</v>
      </c>
      <c r="BJ57" s="28" t="str">
        <f t="shared" si="44"/>
        <v>0</v>
      </c>
      <c r="BK57" s="28" t="str">
        <f t="shared" si="45"/>
        <v>0</v>
      </c>
      <c r="BL57" s="28" t="str">
        <f t="shared" si="46"/>
        <v>0</v>
      </c>
      <c r="BM57" s="28" t="str">
        <f t="shared" si="47"/>
        <v>0</v>
      </c>
      <c r="BN57" s="28" t="str">
        <f t="shared" si="48"/>
        <v>0</v>
      </c>
      <c r="BO57" s="30">
        <f t="shared" si="49"/>
        <v>9</v>
      </c>
      <c r="BP57" s="28" t="str">
        <f t="shared" si="50"/>
        <v/>
      </c>
      <c r="BQ57" s="28" t="str">
        <f t="shared" si="51"/>
        <v/>
      </c>
      <c r="BR57" s="28" t="str">
        <f t="shared" si="52"/>
        <v/>
      </c>
      <c r="BS57" s="28" t="str">
        <f t="shared" si="53"/>
        <v/>
      </c>
      <c r="BT57" s="28" t="str">
        <f t="shared" si="54"/>
        <v/>
      </c>
      <c r="BU57" s="28" t="str">
        <f t="shared" si="55"/>
        <v/>
      </c>
      <c r="BV57" s="28" t="str">
        <f t="shared" si="56"/>
        <v/>
      </c>
      <c r="BW57" s="28" t="str">
        <f t="shared" si="57"/>
        <v/>
      </c>
      <c r="BX57" s="28" t="str">
        <f t="shared" si="58"/>
        <v/>
      </c>
      <c r="BY57" s="31">
        <f t="shared" si="59"/>
        <v>0</v>
      </c>
      <c r="BZ57" s="34" t="str">
        <f t="shared" si="60"/>
        <v/>
      </c>
      <c r="CA57" s="29" t="str">
        <f t="shared" si="61"/>
        <v/>
      </c>
      <c r="CB57" s="28" t="str">
        <f t="shared" si="62"/>
        <v/>
      </c>
      <c r="CC57" s="28" t="str">
        <f t="shared" si="63"/>
        <v/>
      </c>
      <c r="CD57" s="28" t="str">
        <f t="shared" si="64"/>
        <v/>
      </c>
      <c r="CE57" s="28" t="str">
        <f t="shared" si="65"/>
        <v/>
      </c>
      <c r="CF57" s="28" t="str">
        <f t="shared" si="66"/>
        <v/>
      </c>
      <c r="CG57" s="28" t="str">
        <f t="shared" si="67"/>
        <v/>
      </c>
      <c r="CH57" s="28" t="str">
        <f t="shared" si="68"/>
        <v/>
      </c>
      <c r="CI57" s="28" t="str">
        <f t="shared" si="69"/>
        <v/>
      </c>
      <c r="CJ57" s="30">
        <f t="shared" si="70"/>
        <v>0</v>
      </c>
      <c r="CK57" s="28" t="str">
        <f t="shared" si="71"/>
        <v/>
      </c>
      <c r="CL57" s="28" t="str">
        <f t="shared" si="72"/>
        <v/>
      </c>
      <c r="CM57" s="28" t="str">
        <f t="shared" si="73"/>
        <v/>
      </c>
      <c r="CN57" s="28" t="str">
        <f t="shared" si="74"/>
        <v/>
      </c>
      <c r="CO57" s="28" t="str">
        <f t="shared" si="75"/>
        <v/>
      </c>
      <c r="CP57" s="28" t="str">
        <f t="shared" si="76"/>
        <v/>
      </c>
      <c r="CQ57" s="28" t="str">
        <f t="shared" si="77"/>
        <v/>
      </c>
      <c r="CR57" s="28" t="str">
        <f t="shared" si="78"/>
        <v/>
      </c>
      <c r="CS57" s="28" t="str">
        <f t="shared" si="79"/>
        <v/>
      </c>
      <c r="CT57" s="31">
        <f t="shared" si="80"/>
        <v>0</v>
      </c>
    </row>
    <row r="58" spans="1:98" ht="18.75" customHeight="1" x14ac:dyDescent="0.15">
      <c r="A58" s="61">
        <v>42</v>
      </c>
      <c r="B58" s="124"/>
      <c r="C58" s="242"/>
      <c r="D58" s="242"/>
      <c r="E58" s="242"/>
      <c r="F58" s="242"/>
      <c r="G58" s="242"/>
      <c r="H58" s="242"/>
      <c r="I58" s="242"/>
      <c r="J58" s="242"/>
      <c r="K58" s="125"/>
      <c r="L58" s="125"/>
      <c r="M58" s="126"/>
      <c r="N58" s="126"/>
      <c r="O58" s="126"/>
      <c r="P58" s="16" t="str">
        <f t="shared" si="82"/>
        <v/>
      </c>
      <c r="Q58" s="50"/>
      <c r="R58" s="95" t="str">
        <f t="shared" si="1"/>
        <v>0000000</v>
      </c>
      <c r="S58" s="83" t="str">
        <f t="shared" si="2"/>
        <v>0</v>
      </c>
      <c r="T58" s="84" t="str">
        <f t="shared" si="3"/>
        <v>0</v>
      </c>
      <c r="U58" s="84" t="str">
        <f t="shared" si="4"/>
        <v>0</v>
      </c>
      <c r="V58" s="84" t="str">
        <f t="shared" si="5"/>
        <v>0</v>
      </c>
      <c r="W58" s="84" t="str">
        <f t="shared" si="6"/>
        <v>0</v>
      </c>
      <c r="X58" s="84" t="str">
        <f t="shared" si="7"/>
        <v>0</v>
      </c>
      <c r="Y58" s="84" t="str">
        <f t="shared" si="8"/>
        <v>0</v>
      </c>
      <c r="Z58" s="85">
        <f t="shared" si="9"/>
        <v>7</v>
      </c>
      <c r="AA58" s="84" t="str">
        <f t="shared" si="10"/>
        <v/>
      </c>
      <c r="AB58" s="84" t="str">
        <f t="shared" si="11"/>
        <v/>
      </c>
      <c r="AC58" s="84" t="str">
        <f t="shared" si="12"/>
        <v/>
      </c>
      <c r="AD58" s="84" t="str">
        <f t="shared" si="13"/>
        <v/>
      </c>
      <c r="AE58" s="84" t="str">
        <f t="shared" si="14"/>
        <v/>
      </c>
      <c r="AF58" s="84" t="str">
        <f t="shared" si="15"/>
        <v/>
      </c>
      <c r="AG58" s="84" t="str">
        <f t="shared" si="16"/>
        <v/>
      </c>
      <c r="AH58" s="86">
        <f t="shared" si="17"/>
        <v>0</v>
      </c>
      <c r="AI58" s="53"/>
      <c r="AJ58" s="34" t="str">
        <f t="shared" si="18"/>
        <v>000000000</v>
      </c>
      <c r="AK58" s="29" t="str">
        <f t="shared" si="19"/>
        <v>0</v>
      </c>
      <c r="AL58" s="28" t="str">
        <f t="shared" si="20"/>
        <v>0</v>
      </c>
      <c r="AM58" s="28" t="str">
        <f t="shared" si="21"/>
        <v>0</v>
      </c>
      <c r="AN58" s="28" t="str">
        <f t="shared" si="22"/>
        <v>0</v>
      </c>
      <c r="AO58" s="28" t="str">
        <f t="shared" si="23"/>
        <v>0</v>
      </c>
      <c r="AP58" s="28" t="str">
        <f t="shared" si="24"/>
        <v>0</v>
      </c>
      <c r="AQ58" s="28" t="str">
        <f t="shared" si="25"/>
        <v>0</v>
      </c>
      <c r="AR58" s="28" t="str">
        <f t="shared" si="26"/>
        <v>0</v>
      </c>
      <c r="AS58" s="28" t="str">
        <f t="shared" si="27"/>
        <v>0</v>
      </c>
      <c r="AT58" s="30">
        <f t="shared" si="28"/>
        <v>9</v>
      </c>
      <c r="AU58" s="28" t="str">
        <f t="shared" si="29"/>
        <v/>
      </c>
      <c r="AV58" s="28" t="str">
        <f t="shared" si="30"/>
        <v/>
      </c>
      <c r="AW58" s="28" t="str">
        <f t="shared" si="31"/>
        <v/>
      </c>
      <c r="AX58" s="28" t="str">
        <f t="shared" si="32"/>
        <v/>
      </c>
      <c r="AY58" s="28" t="str">
        <f t="shared" si="33"/>
        <v/>
      </c>
      <c r="AZ58" s="28" t="str">
        <f t="shared" si="34"/>
        <v/>
      </c>
      <c r="BA58" s="28" t="str">
        <f t="shared" si="35"/>
        <v/>
      </c>
      <c r="BB58" s="28" t="str">
        <f t="shared" si="36"/>
        <v/>
      </c>
      <c r="BC58" s="28" t="str">
        <f t="shared" si="37"/>
        <v/>
      </c>
      <c r="BD58" s="31">
        <f t="shared" si="38"/>
        <v>0</v>
      </c>
      <c r="BE58" s="34" t="str">
        <f t="shared" si="39"/>
        <v>000000000</v>
      </c>
      <c r="BF58" s="29" t="str">
        <f t="shared" si="40"/>
        <v>0</v>
      </c>
      <c r="BG58" s="28" t="str">
        <f t="shared" si="41"/>
        <v>0</v>
      </c>
      <c r="BH58" s="28" t="str">
        <f t="shared" si="42"/>
        <v>0</v>
      </c>
      <c r="BI58" s="28" t="str">
        <f t="shared" si="43"/>
        <v>0</v>
      </c>
      <c r="BJ58" s="28" t="str">
        <f t="shared" si="44"/>
        <v>0</v>
      </c>
      <c r="BK58" s="28" t="str">
        <f t="shared" si="45"/>
        <v>0</v>
      </c>
      <c r="BL58" s="28" t="str">
        <f t="shared" si="46"/>
        <v>0</v>
      </c>
      <c r="BM58" s="28" t="str">
        <f t="shared" si="47"/>
        <v>0</v>
      </c>
      <c r="BN58" s="28" t="str">
        <f t="shared" si="48"/>
        <v>0</v>
      </c>
      <c r="BO58" s="30">
        <f t="shared" si="49"/>
        <v>9</v>
      </c>
      <c r="BP58" s="28" t="str">
        <f t="shared" si="50"/>
        <v/>
      </c>
      <c r="BQ58" s="28" t="str">
        <f t="shared" si="51"/>
        <v/>
      </c>
      <c r="BR58" s="28" t="str">
        <f t="shared" si="52"/>
        <v/>
      </c>
      <c r="BS58" s="28" t="str">
        <f t="shared" si="53"/>
        <v/>
      </c>
      <c r="BT58" s="28" t="str">
        <f t="shared" si="54"/>
        <v/>
      </c>
      <c r="BU58" s="28" t="str">
        <f t="shared" si="55"/>
        <v/>
      </c>
      <c r="BV58" s="28" t="str">
        <f t="shared" si="56"/>
        <v/>
      </c>
      <c r="BW58" s="28" t="str">
        <f t="shared" si="57"/>
        <v/>
      </c>
      <c r="BX58" s="28" t="str">
        <f t="shared" si="58"/>
        <v/>
      </c>
      <c r="BY58" s="31">
        <f t="shared" si="59"/>
        <v>0</v>
      </c>
      <c r="BZ58" s="34" t="str">
        <f t="shared" si="60"/>
        <v/>
      </c>
      <c r="CA58" s="29" t="str">
        <f t="shared" si="61"/>
        <v/>
      </c>
      <c r="CB58" s="28" t="str">
        <f t="shared" si="62"/>
        <v/>
      </c>
      <c r="CC58" s="28" t="str">
        <f t="shared" si="63"/>
        <v/>
      </c>
      <c r="CD58" s="28" t="str">
        <f t="shared" si="64"/>
        <v/>
      </c>
      <c r="CE58" s="28" t="str">
        <f t="shared" si="65"/>
        <v/>
      </c>
      <c r="CF58" s="28" t="str">
        <f t="shared" si="66"/>
        <v/>
      </c>
      <c r="CG58" s="28" t="str">
        <f t="shared" si="67"/>
        <v/>
      </c>
      <c r="CH58" s="28" t="str">
        <f t="shared" si="68"/>
        <v/>
      </c>
      <c r="CI58" s="28" t="str">
        <f t="shared" si="69"/>
        <v/>
      </c>
      <c r="CJ58" s="30">
        <f t="shared" si="70"/>
        <v>0</v>
      </c>
      <c r="CK58" s="28" t="str">
        <f t="shared" si="71"/>
        <v/>
      </c>
      <c r="CL58" s="28" t="str">
        <f t="shared" si="72"/>
        <v/>
      </c>
      <c r="CM58" s="28" t="str">
        <f t="shared" si="73"/>
        <v/>
      </c>
      <c r="CN58" s="28" t="str">
        <f t="shared" si="74"/>
        <v/>
      </c>
      <c r="CO58" s="28" t="str">
        <f t="shared" si="75"/>
        <v/>
      </c>
      <c r="CP58" s="28" t="str">
        <f t="shared" si="76"/>
        <v/>
      </c>
      <c r="CQ58" s="28" t="str">
        <f t="shared" si="77"/>
        <v/>
      </c>
      <c r="CR58" s="28" t="str">
        <f t="shared" si="78"/>
        <v/>
      </c>
      <c r="CS58" s="28" t="str">
        <f t="shared" si="79"/>
        <v/>
      </c>
      <c r="CT58" s="31">
        <f t="shared" si="80"/>
        <v>0</v>
      </c>
    </row>
    <row r="59" spans="1:98" ht="18.75" customHeight="1" x14ac:dyDescent="0.15">
      <c r="A59" s="61">
        <v>43</v>
      </c>
      <c r="B59" s="124"/>
      <c r="C59" s="238"/>
      <c r="D59" s="238"/>
      <c r="E59" s="238"/>
      <c r="F59" s="238"/>
      <c r="G59" s="238"/>
      <c r="H59" s="238"/>
      <c r="I59" s="238"/>
      <c r="J59" s="238"/>
      <c r="K59" s="125"/>
      <c r="L59" s="125"/>
      <c r="M59" s="126"/>
      <c r="N59" s="126"/>
      <c r="O59" s="126"/>
      <c r="P59" s="16" t="str">
        <f t="shared" si="82"/>
        <v/>
      </c>
      <c r="Q59" s="50"/>
      <c r="R59" s="95" t="str">
        <f t="shared" si="1"/>
        <v>0000000</v>
      </c>
      <c r="S59" s="83" t="str">
        <f t="shared" si="2"/>
        <v>0</v>
      </c>
      <c r="T59" s="84" t="str">
        <f t="shared" si="3"/>
        <v>0</v>
      </c>
      <c r="U59" s="84" t="str">
        <f t="shared" si="4"/>
        <v>0</v>
      </c>
      <c r="V59" s="84" t="str">
        <f t="shared" si="5"/>
        <v>0</v>
      </c>
      <c r="W59" s="84" t="str">
        <f t="shared" si="6"/>
        <v>0</v>
      </c>
      <c r="X59" s="84" t="str">
        <f t="shared" si="7"/>
        <v>0</v>
      </c>
      <c r="Y59" s="84" t="str">
        <f t="shared" si="8"/>
        <v>0</v>
      </c>
      <c r="Z59" s="85">
        <f t="shared" si="9"/>
        <v>7</v>
      </c>
      <c r="AA59" s="84" t="str">
        <f t="shared" si="10"/>
        <v/>
      </c>
      <c r="AB59" s="84" t="str">
        <f t="shared" si="11"/>
        <v/>
      </c>
      <c r="AC59" s="84" t="str">
        <f t="shared" si="12"/>
        <v/>
      </c>
      <c r="AD59" s="84" t="str">
        <f t="shared" si="13"/>
        <v/>
      </c>
      <c r="AE59" s="84" t="str">
        <f t="shared" si="14"/>
        <v/>
      </c>
      <c r="AF59" s="84" t="str">
        <f t="shared" si="15"/>
        <v/>
      </c>
      <c r="AG59" s="84" t="str">
        <f t="shared" si="16"/>
        <v/>
      </c>
      <c r="AH59" s="86">
        <f t="shared" si="17"/>
        <v>0</v>
      </c>
      <c r="AI59" s="53"/>
      <c r="AJ59" s="34" t="str">
        <f t="shared" si="18"/>
        <v>000000000</v>
      </c>
      <c r="AK59" s="29" t="str">
        <f t="shared" si="19"/>
        <v>0</v>
      </c>
      <c r="AL59" s="28" t="str">
        <f t="shared" si="20"/>
        <v>0</v>
      </c>
      <c r="AM59" s="28" t="str">
        <f t="shared" si="21"/>
        <v>0</v>
      </c>
      <c r="AN59" s="28" t="str">
        <f t="shared" si="22"/>
        <v>0</v>
      </c>
      <c r="AO59" s="28" t="str">
        <f t="shared" si="23"/>
        <v>0</v>
      </c>
      <c r="AP59" s="28" t="str">
        <f t="shared" si="24"/>
        <v>0</v>
      </c>
      <c r="AQ59" s="28" t="str">
        <f t="shared" si="25"/>
        <v>0</v>
      </c>
      <c r="AR59" s="28" t="str">
        <f t="shared" si="26"/>
        <v>0</v>
      </c>
      <c r="AS59" s="28" t="str">
        <f t="shared" si="27"/>
        <v>0</v>
      </c>
      <c r="AT59" s="30">
        <f t="shared" si="28"/>
        <v>9</v>
      </c>
      <c r="AU59" s="28" t="str">
        <f t="shared" si="29"/>
        <v/>
      </c>
      <c r="AV59" s="28" t="str">
        <f t="shared" si="30"/>
        <v/>
      </c>
      <c r="AW59" s="28" t="str">
        <f t="shared" si="31"/>
        <v/>
      </c>
      <c r="AX59" s="28" t="str">
        <f t="shared" si="32"/>
        <v/>
      </c>
      <c r="AY59" s="28" t="str">
        <f t="shared" si="33"/>
        <v/>
      </c>
      <c r="AZ59" s="28" t="str">
        <f t="shared" si="34"/>
        <v/>
      </c>
      <c r="BA59" s="28" t="str">
        <f t="shared" si="35"/>
        <v/>
      </c>
      <c r="BB59" s="28" t="str">
        <f t="shared" si="36"/>
        <v/>
      </c>
      <c r="BC59" s="28" t="str">
        <f t="shared" si="37"/>
        <v/>
      </c>
      <c r="BD59" s="31">
        <f t="shared" si="38"/>
        <v>0</v>
      </c>
      <c r="BE59" s="34" t="str">
        <f t="shared" si="39"/>
        <v>000000000</v>
      </c>
      <c r="BF59" s="29" t="str">
        <f t="shared" si="40"/>
        <v>0</v>
      </c>
      <c r="BG59" s="28" t="str">
        <f t="shared" si="41"/>
        <v>0</v>
      </c>
      <c r="BH59" s="28" t="str">
        <f t="shared" si="42"/>
        <v>0</v>
      </c>
      <c r="BI59" s="28" t="str">
        <f t="shared" si="43"/>
        <v>0</v>
      </c>
      <c r="BJ59" s="28" t="str">
        <f t="shared" si="44"/>
        <v>0</v>
      </c>
      <c r="BK59" s="28" t="str">
        <f t="shared" si="45"/>
        <v>0</v>
      </c>
      <c r="BL59" s="28" t="str">
        <f t="shared" si="46"/>
        <v>0</v>
      </c>
      <c r="BM59" s="28" t="str">
        <f t="shared" si="47"/>
        <v>0</v>
      </c>
      <c r="BN59" s="28" t="str">
        <f t="shared" si="48"/>
        <v>0</v>
      </c>
      <c r="BO59" s="30">
        <f t="shared" si="49"/>
        <v>9</v>
      </c>
      <c r="BP59" s="28" t="str">
        <f t="shared" si="50"/>
        <v/>
      </c>
      <c r="BQ59" s="28" t="str">
        <f t="shared" si="51"/>
        <v/>
      </c>
      <c r="BR59" s="28" t="str">
        <f t="shared" si="52"/>
        <v/>
      </c>
      <c r="BS59" s="28" t="str">
        <f t="shared" si="53"/>
        <v/>
      </c>
      <c r="BT59" s="28" t="str">
        <f t="shared" si="54"/>
        <v/>
      </c>
      <c r="BU59" s="28" t="str">
        <f t="shared" si="55"/>
        <v/>
      </c>
      <c r="BV59" s="28" t="str">
        <f t="shared" si="56"/>
        <v/>
      </c>
      <c r="BW59" s="28" t="str">
        <f t="shared" si="57"/>
        <v/>
      </c>
      <c r="BX59" s="28" t="str">
        <f t="shared" si="58"/>
        <v/>
      </c>
      <c r="BY59" s="31">
        <f t="shared" si="59"/>
        <v>0</v>
      </c>
      <c r="BZ59" s="34" t="str">
        <f t="shared" si="60"/>
        <v/>
      </c>
      <c r="CA59" s="29" t="str">
        <f t="shared" si="61"/>
        <v/>
      </c>
      <c r="CB59" s="28" t="str">
        <f t="shared" si="62"/>
        <v/>
      </c>
      <c r="CC59" s="28" t="str">
        <f t="shared" si="63"/>
        <v/>
      </c>
      <c r="CD59" s="28" t="str">
        <f t="shared" si="64"/>
        <v/>
      </c>
      <c r="CE59" s="28" t="str">
        <f t="shared" si="65"/>
        <v/>
      </c>
      <c r="CF59" s="28" t="str">
        <f t="shared" si="66"/>
        <v/>
      </c>
      <c r="CG59" s="28" t="str">
        <f t="shared" si="67"/>
        <v/>
      </c>
      <c r="CH59" s="28" t="str">
        <f t="shared" si="68"/>
        <v/>
      </c>
      <c r="CI59" s="28" t="str">
        <f t="shared" si="69"/>
        <v/>
      </c>
      <c r="CJ59" s="30">
        <f t="shared" si="70"/>
        <v>0</v>
      </c>
      <c r="CK59" s="28" t="str">
        <f t="shared" si="71"/>
        <v/>
      </c>
      <c r="CL59" s="28" t="str">
        <f t="shared" si="72"/>
        <v/>
      </c>
      <c r="CM59" s="28" t="str">
        <f t="shared" si="73"/>
        <v/>
      </c>
      <c r="CN59" s="28" t="str">
        <f t="shared" si="74"/>
        <v/>
      </c>
      <c r="CO59" s="28" t="str">
        <f t="shared" si="75"/>
        <v/>
      </c>
      <c r="CP59" s="28" t="str">
        <f t="shared" si="76"/>
        <v/>
      </c>
      <c r="CQ59" s="28" t="str">
        <f t="shared" si="77"/>
        <v/>
      </c>
      <c r="CR59" s="28" t="str">
        <f t="shared" si="78"/>
        <v/>
      </c>
      <c r="CS59" s="28" t="str">
        <f t="shared" si="79"/>
        <v/>
      </c>
      <c r="CT59" s="31">
        <f t="shared" si="80"/>
        <v>0</v>
      </c>
    </row>
    <row r="60" spans="1:98" ht="18.75" customHeight="1" x14ac:dyDescent="0.15">
      <c r="A60" s="61">
        <v>44</v>
      </c>
      <c r="B60" s="124"/>
      <c r="C60" s="238"/>
      <c r="D60" s="238"/>
      <c r="E60" s="238"/>
      <c r="F60" s="238"/>
      <c r="G60" s="238"/>
      <c r="H60" s="238"/>
      <c r="I60" s="238"/>
      <c r="J60" s="238"/>
      <c r="K60" s="125"/>
      <c r="L60" s="125"/>
      <c r="M60" s="126"/>
      <c r="N60" s="126"/>
      <c r="O60" s="126"/>
      <c r="P60" s="16" t="str">
        <f t="shared" si="82"/>
        <v/>
      </c>
      <c r="Q60" s="50"/>
      <c r="R60" s="95" t="str">
        <f t="shared" si="1"/>
        <v>0000000</v>
      </c>
      <c r="S60" s="83" t="str">
        <f t="shared" si="2"/>
        <v>0</v>
      </c>
      <c r="T60" s="84" t="str">
        <f t="shared" si="3"/>
        <v>0</v>
      </c>
      <c r="U60" s="84" t="str">
        <f t="shared" si="4"/>
        <v>0</v>
      </c>
      <c r="V60" s="84" t="str">
        <f t="shared" si="5"/>
        <v>0</v>
      </c>
      <c r="W60" s="84" t="str">
        <f t="shared" si="6"/>
        <v>0</v>
      </c>
      <c r="X60" s="84" t="str">
        <f t="shared" si="7"/>
        <v>0</v>
      </c>
      <c r="Y60" s="84" t="str">
        <f t="shared" si="8"/>
        <v>0</v>
      </c>
      <c r="Z60" s="85">
        <f t="shared" si="9"/>
        <v>7</v>
      </c>
      <c r="AA60" s="84" t="str">
        <f t="shared" si="10"/>
        <v/>
      </c>
      <c r="AB60" s="84" t="str">
        <f t="shared" si="11"/>
        <v/>
      </c>
      <c r="AC60" s="84" t="str">
        <f t="shared" si="12"/>
        <v/>
      </c>
      <c r="AD60" s="84" t="str">
        <f t="shared" si="13"/>
        <v/>
      </c>
      <c r="AE60" s="84" t="str">
        <f t="shared" si="14"/>
        <v/>
      </c>
      <c r="AF60" s="84" t="str">
        <f t="shared" si="15"/>
        <v/>
      </c>
      <c r="AG60" s="84" t="str">
        <f t="shared" si="16"/>
        <v/>
      </c>
      <c r="AH60" s="86">
        <f t="shared" si="17"/>
        <v>0</v>
      </c>
      <c r="AI60" s="53"/>
      <c r="AJ60" s="34" t="str">
        <f t="shared" si="18"/>
        <v>000000000</v>
      </c>
      <c r="AK60" s="29" t="str">
        <f t="shared" si="19"/>
        <v>0</v>
      </c>
      <c r="AL60" s="28" t="str">
        <f t="shared" si="20"/>
        <v>0</v>
      </c>
      <c r="AM60" s="28" t="str">
        <f t="shared" si="21"/>
        <v>0</v>
      </c>
      <c r="AN60" s="28" t="str">
        <f t="shared" si="22"/>
        <v>0</v>
      </c>
      <c r="AO60" s="28" t="str">
        <f t="shared" si="23"/>
        <v>0</v>
      </c>
      <c r="AP60" s="28" t="str">
        <f t="shared" si="24"/>
        <v>0</v>
      </c>
      <c r="AQ60" s="28" t="str">
        <f t="shared" si="25"/>
        <v>0</v>
      </c>
      <c r="AR60" s="28" t="str">
        <f t="shared" si="26"/>
        <v>0</v>
      </c>
      <c r="AS60" s="28" t="str">
        <f t="shared" si="27"/>
        <v>0</v>
      </c>
      <c r="AT60" s="30">
        <f t="shared" si="28"/>
        <v>9</v>
      </c>
      <c r="AU60" s="28" t="str">
        <f t="shared" si="29"/>
        <v/>
      </c>
      <c r="AV60" s="28" t="str">
        <f t="shared" si="30"/>
        <v/>
      </c>
      <c r="AW60" s="28" t="str">
        <f t="shared" si="31"/>
        <v/>
      </c>
      <c r="AX60" s="28" t="str">
        <f t="shared" si="32"/>
        <v/>
      </c>
      <c r="AY60" s="28" t="str">
        <f t="shared" si="33"/>
        <v/>
      </c>
      <c r="AZ60" s="28" t="str">
        <f t="shared" si="34"/>
        <v/>
      </c>
      <c r="BA60" s="28" t="str">
        <f t="shared" si="35"/>
        <v/>
      </c>
      <c r="BB60" s="28" t="str">
        <f t="shared" si="36"/>
        <v/>
      </c>
      <c r="BC60" s="28" t="str">
        <f t="shared" si="37"/>
        <v/>
      </c>
      <c r="BD60" s="31">
        <f t="shared" si="38"/>
        <v>0</v>
      </c>
      <c r="BE60" s="34" t="str">
        <f t="shared" si="39"/>
        <v>000000000</v>
      </c>
      <c r="BF60" s="29" t="str">
        <f t="shared" si="40"/>
        <v>0</v>
      </c>
      <c r="BG60" s="28" t="str">
        <f t="shared" si="41"/>
        <v>0</v>
      </c>
      <c r="BH60" s="28" t="str">
        <f t="shared" si="42"/>
        <v>0</v>
      </c>
      <c r="BI60" s="28" t="str">
        <f t="shared" si="43"/>
        <v>0</v>
      </c>
      <c r="BJ60" s="28" t="str">
        <f t="shared" si="44"/>
        <v>0</v>
      </c>
      <c r="BK60" s="28" t="str">
        <f t="shared" si="45"/>
        <v>0</v>
      </c>
      <c r="BL60" s="28" t="str">
        <f t="shared" si="46"/>
        <v>0</v>
      </c>
      <c r="BM60" s="28" t="str">
        <f t="shared" si="47"/>
        <v>0</v>
      </c>
      <c r="BN60" s="28" t="str">
        <f t="shared" si="48"/>
        <v>0</v>
      </c>
      <c r="BO60" s="30">
        <f t="shared" si="49"/>
        <v>9</v>
      </c>
      <c r="BP60" s="28" t="str">
        <f t="shared" si="50"/>
        <v/>
      </c>
      <c r="BQ60" s="28" t="str">
        <f t="shared" si="51"/>
        <v/>
      </c>
      <c r="BR60" s="28" t="str">
        <f t="shared" si="52"/>
        <v/>
      </c>
      <c r="BS60" s="28" t="str">
        <f t="shared" si="53"/>
        <v/>
      </c>
      <c r="BT60" s="28" t="str">
        <f t="shared" si="54"/>
        <v/>
      </c>
      <c r="BU60" s="28" t="str">
        <f t="shared" si="55"/>
        <v/>
      </c>
      <c r="BV60" s="28" t="str">
        <f t="shared" si="56"/>
        <v/>
      </c>
      <c r="BW60" s="28" t="str">
        <f t="shared" si="57"/>
        <v/>
      </c>
      <c r="BX60" s="28" t="str">
        <f t="shared" si="58"/>
        <v/>
      </c>
      <c r="BY60" s="31">
        <f t="shared" si="59"/>
        <v>0</v>
      </c>
      <c r="BZ60" s="34" t="str">
        <f t="shared" si="60"/>
        <v/>
      </c>
      <c r="CA60" s="29" t="str">
        <f t="shared" si="61"/>
        <v/>
      </c>
      <c r="CB60" s="28" t="str">
        <f t="shared" si="62"/>
        <v/>
      </c>
      <c r="CC60" s="28" t="str">
        <f t="shared" si="63"/>
        <v/>
      </c>
      <c r="CD60" s="28" t="str">
        <f t="shared" si="64"/>
        <v/>
      </c>
      <c r="CE60" s="28" t="str">
        <f t="shared" si="65"/>
        <v/>
      </c>
      <c r="CF60" s="28" t="str">
        <f t="shared" si="66"/>
        <v/>
      </c>
      <c r="CG60" s="28" t="str">
        <f t="shared" si="67"/>
        <v/>
      </c>
      <c r="CH60" s="28" t="str">
        <f t="shared" si="68"/>
        <v/>
      </c>
      <c r="CI60" s="28" t="str">
        <f t="shared" si="69"/>
        <v/>
      </c>
      <c r="CJ60" s="30">
        <f t="shared" si="70"/>
        <v>0</v>
      </c>
      <c r="CK60" s="28" t="str">
        <f t="shared" si="71"/>
        <v/>
      </c>
      <c r="CL60" s="28" t="str">
        <f t="shared" si="72"/>
        <v/>
      </c>
      <c r="CM60" s="28" t="str">
        <f t="shared" si="73"/>
        <v/>
      </c>
      <c r="CN60" s="28" t="str">
        <f t="shared" si="74"/>
        <v/>
      </c>
      <c r="CO60" s="28" t="str">
        <f t="shared" si="75"/>
        <v/>
      </c>
      <c r="CP60" s="28" t="str">
        <f t="shared" si="76"/>
        <v/>
      </c>
      <c r="CQ60" s="28" t="str">
        <f t="shared" si="77"/>
        <v/>
      </c>
      <c r="CR60" s="28" t="str">
        <f t="shared" si="78"/>
        <v/>
      </c>
      <c r="CS60" s="28" t="str">
        <f t="shared" si="79"/>
        <v/>
      </c>
      <c r="CT60" s="31">
        <f t="shared" si="80"/>
        <v>0</v>
      </c>
    </row>
    <row r="61" spans="1:98" ht="18.75" customHeight="1" x14ac:dyDescent="0.15">
      <c r="A61" s="61">
        <v>45</v>
      </c>
      <c r="B61" s="124"/>
      <c r="C61" s="239"/>
      <c r="D61" s="240"/>
      <c r="E61" s="240"/>
      <c r="F61" s="240"/>
      <c r="G61" s="240"/>
      <c r="H61" s="240"/>
      <c r="I61" s="240"/>
      <c r="J61" s="241"/>
      <c r="K61" s="125"/>
      <c r="L61" s="125"/>
      <c r="M61" s="126"/>
      <c r="N61" s="126"/>
      <c r="O61" s="126"/>
      <c r="P61" s="16" t="str">
        <f t="shared" si="82"/>
        <v/>
      </c>
      <c r="Q61" s="50"/>
      <c r="R61" s="95" t="str">
        <f t="shared" si="1"/>
        <v>0000000</v>
      </c>
      <c r="S61" s="83" t="str">
        <f t="shared" si="2"/>
        <v>0</v>
      </c>
      <c r="T61" s="84" t="str">
        <f t="shared" si="3"/>
        <v>0</v>
      </c>
      <c r="U61" s="84" t="str">
        <f t="shared" si="4"/>
        <v>0</v>
      </c>
      <c r="V61" s="84" t="str">
        <f t="shared" si="5"/>
        <v>0</v>
      </c>
      <c r="W61" s="84" t="str">
        <f t="shared" si="6"/>
        <v>0</v>
      </c>
      <c r="X61" s="84" t="str">
        <f t="shared" si="7"/>
        <v>0</v>
      </c>
      <c r="Y61" s="84" t="str">
        <f t="shared" si="8"/>
        <v>0</v>
      </c>
      <c r="Z61" s="85">
        <f t="shared" si="9"/>
        <v>7</v>
      </c>
      <c r="AA61" s="84" t="str">
        <f t="shared" si="10"/>
        <v/>
      </c>
      <c r="AB61" s="84" t="str">
        <f t="shared" si="11"/>
        <v/>
      </c>
      <c r="AC61" s="84" t="str">
        <f t="shared" si="12"/>
        <v/>
      </c>
      <c r="AD61" s="84" t="str">
        <f t="shared" si="13"/>
        <v/>
      </c>
      <c r="AE61" s="84" t="str">
        <f t="shared" si="14"/>
        <v/>
      </c>
      <c r="AF61" s="84" t="str">
        <f t="shared" si="15"/>
        <v/>
      </c>
      <c r="AG61" s="84" t="str">
        <f t="shared" si="16"/>
        <v/>
      </c>
      <c r="AH61" s="86">
        <f t="shared" si="17"/>
        <v>0</v>
      </c>
      <c r="AI61" s="53"/>
      <c r="AJ61" s="34" t="str">
        <f t="shared" si="18"/>
        <v>000000000</v>
      </c>
      <c r="AK61" s="29" t="str">
        <f t="shared" si="19"/>
        <v>0</v>
      </c>
      <c r="AL61" s="28" t="str">
        <f t="shared" si="20"/>
        <v>0</v>
      </c>
      <c r="AM61" s="28" t="str">
        <f t="shared" si="21"/>
        <v>0</v>
      </c>
      <c r="AN61" s="28" t="str">
        <f t="shared" si="22"/>
        <v>0</v>
      </c>
      <c r="AO61" s="28" t="str">
        <f t="shared" si="23"/>
        <v>0</v>
      </c>
      <c r="AP61" s="28" t="str">
        <f t="shared" si="24"/>
        <v>0</v>
      </c>
      <c r="AQ61" s="28" t="str">
        <f t="shared" si="25"/>
        <v>0</v>
      </c>
      <c r="AR61" s="28" t="str">
        <f t="shared" si="26"/>
        <v>0</v>
      </c>
      <c r="AS61" s="28" t="str">
        <f t="shared" si="27"/>
        <v>0</v>
      </c>
      <c r="AT61" s="30">
        <f t="shared" si="28"/>
        <v>9</v>
      </c>
      <c r="AU61" s="28" t="str">
        <f t="shared" si="29"/>
        <v/>
      </c>
      <c r="AV61" s="28" t="str">
        <f t="shared" si="30"/>
        <v/>
      </c>
      <c r="AW61" s="28" t="str">
        <f t="shared" si="31"/>
        <v/>
      </c>
      <c r="AX61" s="28" t="str">
        <f t="shared" si="32"/>
        <v/>
      </c>
      <c r="AY61" s="28" t="str">
        <f t="shared" si="33"/>
        <v/>
      </c>
      <c r="AZ61" s="28" t="str">
        <f t="shared" si="34"/>
        <v/>
      </c>
      <c r="BA61" s="28" t="str">
        <f t="shared" si="35"/>
        <v/>
      </c>
      <c r="BB61" s="28" t="str">
        <f t="shared" si="36"/>
        <v/>
      </c>
      <c r="BC61" s="28" t="str">
        <f t="shared" si="37"/>
        <v/>
      </c>
      <c r="BD61" s="31">
        <f t="shared" si="38"/>
        <v>0</v>
      </c>
      <c r="BE61" s="34" t="str">
        <f t="shared" si="39"/>
        <v>000000000</v>
      </c>
      <c r="BF61" s="29" t="str">
        <f t="shared" si="40"/>
        <v>0</v>
      </c>
      <c r="BG61" s="28" t="str">
        <f t="shared" si="41"/>
        <v>0</v>
      </c>
      <c r="BH61" s="28" t="str">
        <f t="shared" si="42"/>
        <v>0</v>
      </c>
      <c r="BI61" s="28" t="str">
        <f t="shared" si="43"/>
        <v>0</v>
      </c>
      <c r="BJ61" s="28" t="str">
        <f t="shared" si="44"/>
        <v>0</v>
      </c>
      <c r="BK61" s="28" t="str">
        <f t="shared" si="45"/>
        <v>0</v>
      </c>
      <c r="BL61" s="28" t="str">
        <f t="shared" si="46"/>
        <v>0</v>
      </c>
      <c r="BM61" s="28" t="str">
        <f t="shared" si="47"/>
        <v>0</v>
      </c>
      <c r="BN61" s="28" t="str">
        <f t="shared" si="48"/>
        <v>0</v>
      </c>
      <c r="BO61" s="30">
        <f t="shared" si="49"/>
        <v>9</v>
      </c>
      <c r="BP61" s="28" t="str">
        <f t="shared" si="50"/>
        <v/>
      </c>
      <c r="BQ61" s="28" t="str">
        <f t="shared" si="51"/>
        <v/>
      </c>
      <c r="BR61" s="28" t="str">
        <f t="shared" si="52"/>
        <v/>
      </c>
      <c r="BS61" s="28" t="str">
        <f t="shared" si="53"/>
        <v/>
      </c>
      <c r="BT61" s="28" t="str">
        <f t="shared" si="54"/>
        <v/>
      </c>
      <c r="BU61" s="28" t="str">
        <f t="shared" si="55"/>
        <v/>
      </c>
      <c r="BV61" s="28" t="str">
        <f t="shared" si="56"/>
        <v/>
      </c>
      <c r="BW61" s="28" t="str">
        <f t="shared" si="57"/>
        <v/>
      </c>
      <c r="BX61" s="28" t="str">
        <f t="shared" si="58"/>
        <v/>
      </c>
      <c r="BY61" s="31">
        <f t="shared" si="59"/>
        <v>0</v>
      </c>
      <c r="BZ61" s="34" t="str">
        <f t="shared" si="60"/>
        <v/>
      </c>
      <c r="CA61" s="29" t="str">
        <f t="shared" si="61"/>
        <v/>
      </c>
      <c r="CB61" s="28" t="str">
        <f t="shared" si="62"/>
        <v/>
      </c>
      <c r="CC61" s="28" t="str">
        <f t="shared" si="63"/>
        <v/>
      </c>
      <c r="CD61" s="28" t="str">
        <f t="shared" si="64"/>
        <v/>
      </c>
      <c r="CE61" s="28" t="str">
        <f t="shared" si="65"/>
        <v/>
      </c>
      <c r="CF61" s="28" t="str">
        <f t="shared" si="66"/>
        <v/>
      </c>
      <c r="CG61" s="28" t="str">
        <f t="shared" si="67"/>
        <v/>
      </c>
      <c r="CH61" s="28" t="str">
        <f t="shared" si="68"/>
        <v/>
      </c>
      <c r="CI61" s="28" t="str">
        <f t="shared" si="69"/>
        <v/>
      </c>
      <c r="CJ61" s="30">
        <f t="shared" si="70"/>
        <v>0</v>
      </c>
      <c r="CK61" s="28" t="str">
        <f t="shared" si="71"/>
        <v/>
      </c>
      <c r="CL61" s="28" t="str">
        <f t="shared" si="72"/>
        <v/>
      </c>
      <c r="CM61" s="28" t="str">
        <f t="shared" si="73"/>
        <v/>
      </c>
      <c r="CN61" s="28" t="str">
        <f t="shared" si="74"/>
        <v/>
      </c>
      <c r="CO61" s="28" t="str">
        <f t="shared" si="75"/>
        <v/>
      </c>
      <c r="CP61" s="28" t="str">
        <f t="shared" si="76"/>
        <v/>
      </c>
      <c r="CQ61" s="28" t="str">
        <f t="shared" si="77"/>
        <v/>
      </c>
      <c r="CR61" s="28" t="str">
        <f t="shared" si="78"/>
        <v/>
      </c>
      <c r="CS61" s="28" t="str">
        <f t="shared" si="79"/>
        <v/>
      </c>
      <c r="CT61" s="31">
        <f t="shared" si="80"/>
        <v>0</v>
      </c>
    </row>
    <row r="62" spans="1:98" ht="18.75" customHeight="1" x14ac:dyDescent="0.15">
      <c r="A62" s="61">
        <v>46</v>
      </c>
      <c r="B62" s="124"/>
      <c r="C62" s="242"/>
      <c r="D62" s="242"/>
      <c r="E62" s="242"/>
      <c r="F62" s="242"/>
      <c r="G62" s="242"/>
      <c r="H62" s="242"/>
      <c r="I62" s="242"/>
      <c r="J62" s="242"/>
      <c r="K62" s="125"/>
      <c r="L62" s="125"/>
      <c r="M62" s="126"/>
      <c r="N62" s="126"/>
      <c r="O62" s="126"/>
      <c r="P62" s="16" t="str">
        <f t="shared" si="82"/>
        <v/>
      </c>
      <c r="Q62" s="50"/>
      <c r="R62" s="95" t="str">
        <f t="shared" si="1"/>
        <v>0000000</v>
      </c>
      <c r="S62" s="83" t="str">
        <f t="shared" si="2"/>
        <v>0</v>
      </c>
      <c r="T62" s="84" t="str">
        <f t="shared" si="3"/>
        <v>0</v>
      </c>
      <c r="U62" s="84" t="str">
        <f t="shared" si="4"/>
        <v>0</v>
      </c>
      <c r="V62" s="84" t="str">
        <f t="shared" si="5"/>
        <v>0</v>
      </c>
      <c r="W62" s="84" t="str">
        <f t="shared" si="6"/>
        <v>0</v>
      </c>
      <c r="X62" s="84" t="str">
        <f t="shared" si="7"/>
        <v>0</v>
      </c>
      <c r="Y62" s="84" t="str">
        <f t="shared" si="8"/>
        <v>0</v>
      </c>
      <c r="Z62" s="85">
        <f t="shared" si="9"/>
        <v>7</v>
      </c>
      <c r="AA62" s="84" t="str">
        <f t="shared" si="10"/>
        <v/>
      </c>
      <c r="AB62" s="84" t="str">
        <f t="shared" si="11"/>
        <v/>
      </c>
      <c r="AC62" s="84" t="str">
        <f t="shared" si="12"/>
        <v/>
      </c>
      <c r="AD62" s="84" t="str">
        <f t="shared" si="13"/>
        <v/>
      </c>
      <c r="AE62" s="84" t="str">
        <f t="shared" si="14"/>
        <v/>
      </c>
      <c r="AF62" s="84" t="str">
        <f t="shared" si="15"/>
        <v/>
      </c>
      <c r="AG62" s="84" t="str">
        <f t="shared" si="16"/>
        <v/>
      </c>
      <c r="AH62" s="86">
        <f t="shared" si="17"/>
        <v>0</v>
      </c>
      <c r="AI62" s="53"/>
      <c r="AJ62" s="34" t="str">
        <f t="shared" si="18"/>
        <v>000000000</v>
      </c>
      <c r="AK62" s="29" t="str">
        <f t="shared" si="19"/>
        <v>0</v>
      </c>
      <c r="AL62" s="28" t="str">
        <f t="shared" si="20"/>
        <v>0</v>
      </c>
      <c r="AM62" s="28" t="str">
        <f t="shared" si="21"/>
        <v>0</v>
      </c>
      <c r="AN62" s="28" t="str">
        <f t="shared" si="22"/>
        <v>0</v>
      </c>
      <c r="AO62" s="28" t="str">
        <f t="shared" si="23"/>
        <v>0</v>
      </c>
      <c r="AP62" s="28" t="str">
        <f t="shared" si="24"/>
        <v>0</v>
      </c>
      <c r="AQ62" s="28" t="str">
        <f t="shared" si="25"/>
        <v>0</v>
      </c>
      <c r="AR62" s="28" t="str">
        <f t="shared" si="26"/>
        <v>0</v>
      </c>
      <c r="AS62" s="28" t="str">
        <f t="shared" si="27"/>
        <v>0</v>
      </c>
      <c r="AT62" s="30">
        <f t="shared" si="28"/>
        <v>9</v>
      </c>
      <c r="AU62" s="28" t="str">
        <f t="shared" si="29"/>
        <v/>
      </c>
      <c r="AV62" s="28" t="str">
        <f t="shared" si="30"/>
        <v/>
      </c>
      <c r="AW62" s="28" t="str">
        <f t="shared" si="31"/>
        <v/>
      </c>
      <c r="AX62" s="28" t="str">
        <f t="shared" si="32"/>
        <v/>
      </c>
      <c r="AY62" s="28" t="str">
        <f t="shared" si="33"/>
        <v/>
      </c>
      <c r="AZ62" s="28" t="str">
        <f t="shared" si="34"/>
        <v/>
      </c>
      <c r="BA62" s="28" t="str">
        <f t="shared" si="35"/>
        <v/>
      </c>
      <c r="BB62" s="28" t="str">
        <f t="shared" si="36"/>
        <v/>
      </c>
      <c r="BC62" s="28" t="str">
        <f t="shared" si="37"/>
        <v/>
      </c>
      <c r="BD62" s="31">
        <f t="shared" si="38"/>
        <v>0</v>
      </c>
      <c r="BE62" s="34" t="str">
        <f t="shared" si="39"/>
        <v>000000000</v>
      </c>
      <c r="BF62" s="29" t="str">
        <f t="shared" si="40"/>
        <v>0</v>
      </c>
      <c r="BG62" s="28" t="str">
        <f t="shared" si="41"/>
        <v>0</v>
      </c>
      <c r="BH62" s="28" t="str">
        <f t="shared" si="42"/>
        <v>0</v>
      </c>
      <c r="BI62" s="28" t="str">
        <f t="shared" si="43"/>
        <v>0</v>
      </c>
      <c r="BJ62" s="28" t="str">
        <f t="shared" si="44"/>
        <v>0</v>
      </c>
      <c r="BK62" s="28" t="str">
        <f t="shared" si="45"/>
        <v>0</v>
      </c>
      <c r="BL62" s="28" t="str">
        <f t="shared" si="46"/>
        <v>0</v>
      </c>
      <c r="BM62" s="28" t="str">
        <f t="shared" si="47"/>
        <v>0</v>
      </c>
      <c r="BN62" s="28" t="str">
        <f t="shared" si="48"/>
        <v>0</v>
      </c>
      <c r="BO62" s="30">
        <f t="shared" si="49"/>
        <v>9</v>
      </c>
      <c r="BP62" s="28" t="str">
        <f t="shared" si="50"/>
        <v/>
      </c>
      <c r="BQ62" s="28" t="str">
        <f t="shared" si="51"/>
        <v/>
      </c>
      <c r="BR62" s="28" t="str">
        <f t="shared" si="52"/>
        <v/>
      </c>
      <c r="BS62" s="28" t="str">
        <f t="shared" si="53"/>
        <v/>
      </c>
      <c r="BT62" s="28" t="str">
        <f t="shared" si="54"/>
        <v/>
      </c>
      <c r="BU62" s="28" t="str">
        <f t="shared" si="55"/>
        <v/>
      </c>
      <c r="BV62" s="28" t="str">
        <f t="shared" si="56"/>
        <v/>
      </c>
      <c r="BW62" s="28" t="str">
        <f t="shared" si="57"/>
        <v/>
      </c>
      <c r="BX62" s="28" t="str">
        <f t="shared" si="58"/>
        <v/>
      </c>
      <c r="BY62" s="31">
        <f t="shared" si="59"/>
        <v>0</v>
      </c>
      <c r="BZ62" s="34" t="str">
        <f t="shared" si="60"/>
        <v/>
      </c>
      <c r="CA62" s="29" t="str">
        <f t="shared" si="61"/>
        <v/>
      </c>
      <c r="CB62" s="28" t="str">
        <f t="shared" si="62"/>
        <v/>
      </c>
      <c r="CC62" s="28" t="str">
        <f t="shared" si="63"/>
        <v/>
      </c>
      <c r="CD62" s="28" t="str">
        <f t="shared" si="64"/>
        <v/>
      </c>
      <c r="CE62" s="28" t="str">
        <f t="shared" si="65"/>
        <v/>
      </c>
      <c r="CF62" s="28" t="str">
        <f t="shared" si="66"/>
        <v/>
      </c>
      <c r="CG62" s="28" t="str">
        <f t="shared" si="67"/>
        <v/>
      </c>
      <c r="CH62" s="28" t="str">
        <f t="shared" si="68"/>
        <v/>
      </c>
      <c r="CI62" s="28" t="str">
        <f t="shared" si="69"/>
        <v/>
      </c>
      <c r="CJ62" s="30">
        <f t="shared" si="70"/>
        <v>0</v>
      </c>
      <c r="CK62" s="28" t="str">
        <f t="shared" si="71"/>
        <v/>
      </c>
      <c r="CL62" s="28" t="str">
        <f t="shared" si="72"/>
        <v/>
      </c>
      <c r="CM62" s="28" t="str">
        <f t="shared" si="73"/>
        <v/>
      </c>
      <c r="CN62" s="28" t="str">
        <f t="shared" si="74"/>
        <v/>
      </c>
      <c r="CO62" s="28" t="str">
        <f t="shared" si="75"/>
        <v/>
      </c>
      <c r="CP62" s="28" t="str">
        <f t="shared" si="76"/>
        <v/>
      </c>
      <c r="CQ62" s="28" t="str">
        <f t="shared" si="77"/>
        <v/>
      </c>
      <c r="CR62" s="28" t="str">
        <f t="shared" si="78"/>
        <v/>
      </c>
      <c r="CS62" s="28" t="str">
        <f t="shared" si="79"/>
        <v/>
      </c>
      <c r="CT62" s="31">
        <f t="shared" si="80"/>
        <v>0</v>
      </c>
    </row>
    <row r="63" spans="1:98" ht="18.75" customHeight="1" x14ac:dyDescent="0.15">
      <c r="A63" s="61">
        <v>47</v>
      </c>
      <c r="B63" s="124"/>
      <c r="C63" s="238"/>
      <c r="D63" s="238"/>
      <c r="E63" s="238"/>
      <c r="F63" s="238"/>
      <c r="G63" s="238"/>
      <c r="H63" s="238"/>
      <c r="I63" s="238"/>
      <c r="J63" s="238"/>
      <c r="K63" s="125"/>
      <c r="L63" s="125"/>
      <c r="M63" s="126"/>
      <c r="N63" s="126"/>
      <c r="O63" s="126"/>
      <c r="P63" s="16" t="str">
        <f t="shared" si="82"/>
        <v/>
      </c>
      <c r="Q63" s="50"/>
      <c r="R63" s="95" t="str">
        <f t="shared" si="1"/>
        <v>0000000</v>
      </c>
      <c r="S63" s="83" t="str">
        <f t="shared" si="2"/>
        <v>0</v>
      </c>
      <c r="T63" s="84" t="str">
        <f t="shared" si="3"/>
        <v>0</v>
      </c>
      <c r="U63" s="84" t="str">
        <f t="shared" si="4"/>
        <v>0</v>
      </c>
      <c r="V63" s="84" t="str">
        <f t="shared" si="5"/>
        <v>0</v>
      </c>
      <c r="W63" s="84" t="str">
        <f t="shared" si="6"/>
        <v>0</v>
      </c>
      <c r="X63" s="84" t="str">
        <f t="shared" si="7"/>
        <v>0</v>
      </c>
      <c r="Y63" s="84" t="str">
        <f t="shared" si="8"/>
        <v>0</v>
      </c>
      <c r="Z63" s="85">
        <f t="shared" si="9"/>
        <v>7</v>
      </c>
      <c r="AA63" s="84" t="str">
        <f t="shared" si="10"/>
        <v/>
      </c>
      <c r="AB63" s="84" t="str">
        <f t="shared" si="11"/>
        <v/>
      </c>
      <c r="AC63" s="84" t="str">
        <f t="shared" si="12"/>
        <v/>
      </c>
      <c r="AD63" s="84" t="str">
        <f t="shared" si="13"/>
        <v/>
      </c>
      <c r="AE63" s="84" t="str">
        <f t="shared" si="14"/>
        <v/>
      </c>
      <c r="AF63" s="84" t="str">
        <f t="shared" si="15"/>
        <v/>
      </c>
      <c r="AG63" s="84" t="str">
        <f t="shared" si="16"/>
        <v/>
      </c>
      <c r="AH63" s="86">
        <f t="shared" si="17"/>
        <v>0</v>
      </c>
      <c r="AI63" s="53"/>
      <c r="AJ63" s="34" t="str">
        <f t="shared" si="18"/>
        <v>000000000</v>
      </c>
      <c r="AK63" s="29" t="str">
        <f t="shared" si="19"/>
        <v>0</v>
      </c>
      <c r="AL63" s="28" t="str">
        <f t="shared" si="20"/>
        <v>0</v>
      </c>
      <c r="AM63" s="28" t="str">
        <f t="shared" si="21"/>
        <v>0</v>
      </c>
      <c r="AN63" s="28" t="str">
        <f t="shared" si="22"/>
        <v>0</v>
      </c>
      <c r="AO63" s="28" t="str">
        <f t="shared" si="23"/>
        <v>0</v>
      </c>
      <c r="AP63" s="28" t="str">
        <f t="shared" si="24"/>
        <v>0</v>
      </c>
      <c r="AQ63" s="28" t="str">
        <f t="shared" si="25"/>
        <v>0</v>
      </c>
      <c r="AR63" s="28" t="str">
        <f t="shared" si="26"/>
        <v>0</v>
      </c>
      <c r="AS63" s="28" t="str">
        <f t="shared" si="27"/>
        <v>0</v>
      </c>
      <c r="AT63" s="30">
        <f t="shared" si="28"/>
        <v>9</v>
      </c>
      <c r="AU63" s="28" t="str">
        <f t="shared" si="29"/>
        <v/>
      </c>
      <c r="AV63" s="28" t="str">
        <f t="shared" si="30"/>
        <v/>
      </c>
      <c r="AW63" s="28" t="str">
        <f t="shared" si="31"/>
        <v/>
      </c>
      <c r="AX63" s="28" t="str">
        <f t="shared" si="32"/>
        <v/>
      </c>
      <c r="AY63" s="28" t="str">
        <f t="shared" si="33"/>
        <v/>
      </c>
      <c r="AZ63" s="28" t="str">
        <f t="shared" si="34"/>
        <v/>
      </c>
      <c r="BA63" s="28" t="str">
        <f t="shared" si="35"/>
        <v/>
      </c>
      <c r="BB63" s="28" t="str">
        <f t="shared" si="36"/>
        <v/>
      </c>
      <c r="BC63" s="28" t="str">
        <f t="shared" si="37"/>
        <v/>
      </c>
      <c r="BD63" s="31">
        <f t="shared" si="38"/>
        <v>0</v>
      </c>
      <c r="BE63" s="34" t="str">
        <f t="shared" si="39"/>
        <v>000000000</v>
      </c>
      <c r="BF63" s="29" t="str">
        <f t="shared" si="40"/>
        <v>0</v>
      </c>
      <c r="BG63" s="28" t="str">
        <f t="shared" si="41"/>
        <v>0</v>
      </c>
      <c r="BH63" s="28" t="str">
        <f t="shared" si="42"/>
        <v>0</v>
      </c>
      <c r="BI63" s="28" t="str">
        <f t="shared" si="43"/>
        <v>0</v>
      </c>
      <c r="BJ63" s="28" t="str">
        <f t="shared" si="44"/>
        <v>0</v>
      </c>
      <c r="BK63" s="28" t="str">
        <f t="shared" si="45"/>
        <v>0</v>
      </c>
      <c r="BL63" s="28" t="str">
        <f t="shared" si="46"/>
        <v>0</v>
      </c>
      <c r="BM63" s="28" t="str">
        <f t="shared" si="47"/>
        <v>0</v>
      </c>
      <c r="BN63" s="28" t="str">
        <f t="shared" si="48"/>
        <v>0</v>
      </c>
      <c r="BO63" s="30">
        <f t="shared" si="49"/>
        <v>9</v>
      </c>
      <c r="BP63" s="28" t="str">
        <f t="shared" si="50"/>
        <v/>
      </c>
      <c r="BQ63" s="28" t="str">
        <f t="shared" si="51"/>
        <v/>
      </c>
      <c r="BR63" s="28" t="str">
        <f t="shared" si="52"/>
        <v/>
      </c>
      <c r="BS63" s="28" t="str">
        <f t="shared" si="53"/>
        <v/>
      </c>
      <c r="BT63" s="28" t="str">
        <f t="shared" si="54"/>
        <v/>
      </c>
      <c r="BU63" s="28" t="str">
        <f t="shared" si="55"/>
        <v/>
      </c>
      <c r="BV63" s="28" t="str">
        <f t="shared" si="56"/>
        <v/>
      </c>
      <c r="BW63" s="28" t="str">
        <f t="shared" si="57"/>
        <v/>
      </c>
      <c r="BX63" s="28" t="str">
        <f t="shared" si="58"/>
        <v/>
      </c>
      <c r="BY63" s="31">
        <f t="shared" si="59"/>
        <v>0</v>
      </c>
      <c r="BZ63" s="34" t="str">
        <f t="shared" si="60"/>
        <v/>
      </c>
      <c r="CA63" s="29" t="str">
        <f t="shared" si="61"/>
        <v/>
      </c>
      <c r="CB63" s="28" t="str">
        <f t="shared" si="62"/>
        <v/>
      </c>
      <c r="CC63" s="28" t="str">
        <f t="shared" si="63"/>
        <v/>
      </c>
      <c r="CD63" s="28" t="str">
        <f t="shared" si="64"/>
        <v/>
      </c>
      <c r="CE63" s="28" t="str">
        <f t="shared" si="65"/>
        <v/>
      </c>
      <c r="CF63" s="28" t="str">
        <f t="shared" si="66"/>
        <v/>
      </c>
      <c r="CG63" s="28" t="str">
        <f t="shared" si="67"/>
        <v/>
      </c>
      <c r="CH63" s="28" t="str">
        <f t="shared" si="68"/>
        <v/>
      </c>
      <c r="CI63" s="28" t="str">
        <f t="shared" si="69"/>
        <v/>
      </c>
      <c r="CJ63" s="30">
        <f t="shared" si="70"/>
        <v>0</v>
      </c>
      <c r="CK63" s="28" t="str">
        <f t="shared" si="71"/>
        <v/>
      </c>
      <c r="CL63" s="28" t="str">
        <f t="shared" si="72"/>
        <v/>
      </c>
      <c r="CM63" s="28" t="str">
        <f t="shared" si="73"/>
        <v/>
      </c>
      <c r="CN63" s="28" t="str">
        <f t="shared" si="74"/>
        <v/>
      </c>
      <c r="CO63" s="28" t="str">
        <f t="shared" si="75"/>
        <v/>
      </c>
      <c r="CP63" s="28" t="str">
        <f t="shared" si="76"/>
        <v/>
      </c>
      <c r="CQ63" s="28" t="str">
        <f t="shared" si="77"/>
        <v/>
      </c>
      <c r="CR63" s="28" t="str">
        <f t="shared" si="78"/>
        <v/>
      </c>
      <c r="CS63" s="28" t="str">
        <f t="shared" si="79"/>
        <v/>
      </c>
      <c r="CT63" s="31">
        <f t="shared" si="80"/>
        <v>0</v>
      </c>
    </row>
    <row r="64" spans="1:98" ht="18.75" customHeight="1" x14ac:dyDescent="0.15">
      <c r="A64" s="61">
        <v>48</v>
      </c>
      <c r="B64" s="124"/>
      <c r="C64" s="238"/>
      <c r="D64" s="238"/>
      <c r="E64" s="238"/>
      <c r="F64" s="238"/>
      <c r="G64" s="238"/>
      <c r="H64" s="238"/>
      <c r="I64" s="238"/>
      <c r="J64" s="238"/>
      <c r="K64" s="125"/>
      <c r="L64" s="125"/>
      <c r="M64" s="126"/>
      <c r="N64" s="126"/>
      <c r="O64" s="126"/>
      <c r="P64" s="16" t="str">
        <f t="shared" si="82"/>
        <v/>
      </c>
      <c r="Q64" s="50"/>
      <c r="R64" s="95" t="str">
        <f t="shared" si="1"/>
        <v>0000000</v>
      </c>
      <c r="S64" s="83" t="str">
        <f t="shared" si="2"/>
        <v>0</v>
      </c>
      <c r="T64" s="84" t="str">
        <f t="shared" si="3"/>
        <v>0</v>
      </c>
      <c r="U64" s="84" t="str">
        <f t="shared" si="4"/>
        <v>0</v>
      </c>
      <c r="V64" s="84" t="str">
        <f t="shared" si="5"/>
        <v>0</v>
      </c>
      <c r="W64" s="84" t="str">
        <f t="shared" si="6"/>
        <v>0</v>
      </c>
      <c r="X64" s="84" t="str">
        <f t="shared" si="7"/>
        <v>0</v>
      </c>
      <c r="Y64" s="84" t="str">
        <f t="shared" si="8"/>
        <v>0</v>
      </c>
      <c r="Z64" s="85">
        <f t="shared" si="9"/>
        <v>7</v>
      </c>
      <c r="AA64" s="84" t="str">
        <f t="shared" si="10"/>
        <v/>
      </c>
      <c r="AB64" s="84" t="str">
        <f t="shared" si="11"/>
        <v/>
      </c>
      <c r="AC64" s="84" t="str">
        <f t="shared" si="12"/>
        <v/>
      </c>
      <c r="AD64" s="84" t="str">
        <f t="shared" si="13"/>
        <v/>
      </c>
      <c r="AE64" s="84" t="str">
        <f t="shared" si="14"/>
        <v/>
      </c>
      <c r="AF64" s="84" t="str">
        <f t="shared" si="15"/>
        <v/>
      </c>
      <c r="AG64" s="84" t="str">
        <f t="shared" si="16"/>
        <v/>
      </c>
      <c r="AH64" s="86">
        <f t="shared" si="17"/>
        <v>0</v>
      </c>
      <c r="AI64" s="53"/>
      <c r="AJ64" s="34" t="str">
        <f t="shared" si="18"/>
        <v>000000000</v>
      </c>
      <c r="AK64" s="29" t="str">
        <f t="shared" si="19"/>
        <v>0</v>
      </c>
      <c r="AL64" s="28" t="str">
        <f t="shared" si="20"/>
        <v>0</v>
      </c>
      <c r="AM64" s="28" t="str">
        <f t="shared" si="21"/>
        <v>0</v>
      </c>
      <c r="AN64" s="28" t="str">
        <f t="shared" si="22"/>
        <v>0</v>
      </c>
      <c r="AO64" s="28" t="str">
        <f t="shared" si="23"/>
        <v>0</v>
      </c>
      <c r="AP64" s="28" t="str">
        <f t="shared" si="24"/>
        <v>0</v>
      </c>
      <c r="AQ64" s="28" t="str">
        <f t="shared" si="25"/>
        <v>0</v>
      </c>
      <c r="AR64" s="28" t="str">
        <f t="shared" si="26"/>
        <v>0</v>
      </c>
      <c r="AS64" s="28" t="str">
        <f t="shared" si="27"/>
        <v>0</v>
      </c>
      <c r="AT64" s="30">
        <f t="shared" si="28"/>
        <v>9</v>
      </c>
      <c r="AU64" s="28" t="str">
        <f t="shared" si="29"/>
        <v/>
      </c>
      <c r="AV64" s="28" t="str">
        <f t="shared" si="30"/>
        <v/>
      </c>
      <c r="AW64" s="28" t="str">
        <f t="shared" si="31"/>
        <v/>
      </c>
      <c r="AX64" s="28" t="str">
        <f t="shared" si="32"/>
        <v/>
      </c>
      <c r="AY64" s="28" t="str">
        <f t="shared" si="33"/>
        <v/>
      </c>
      <c r="AZ64" s="28" t="str">
        <f t="shared" si="34"/>
        <v/>
      </c>
      <c r="BA64" s="28" t="str">
        <f t="shared" si="35"/>
        <v/>
      </c>
      <c r="BB64" s="28" t="str">
        <f t="shared" si="36"/>
        <v/>
      </c>
      <c r="BC64" s="28" t="str">
        <f t="shared" si="37"/>
        <v/>
      </c>
      <c r="BD64" s="31">
        <f t="shared" si="38"/>
        <v>0</v>
      </c>
      <c r="BE64" s="34" t="str">
        <f t="shared" si="39"/>
        <v>000000000</v>
      </c>
      <c r="BF64" s="29" t="str">
        <f t="shared" si="40"/>
        <v>0</v>
      </c>
      <c r="BG64" s="28" t="str">
        <f t="shared" si="41"/>
        <v>0</v>
      </c>
      <c r="BH64" s="28" t="str">
        <f t="shared" si="42"/>
        <v>0</v>
      </c>
      <c r="BI64" s="28" t="str">
        <f t="shared" si="43"/>
        <v>0</v>
      </c>
      <c r="BJ64" s="28" t="str">
        <f t="shared" si="44"/>
        <v>0</v>
      </c>
      <c r="BK64" s="28" t="str">
        <f t="shared" si="45"/>
        <v>0</v>
      </c>
      <c r="BL64" s="28" t="str">
        <f t="shared" si="46"/>
        <v>0</v>
      </c>
      <c r="BM64" s="28" t="str">
        <f t="shared" si="47"/>
        <v>0</v>
      </c>
      <c r="BN64" s="28" t="str">
        <f t="shared" si="48"/>
        <v>0</v>
      </c>
      <c r="BO64" s="30">
        <f t="shared" si="49"/>
        <v>9</v>
      </c>
      <c r="BP64" s="28" t="str">
        <f t="shared" si="50"/>
        <v/>
      </c>
      <c r="BQ64" s="28" t="str">
        <f t="shared" si="51"/>
        <v/>
      </c>
      <c r="BR64" s="28" t="str">
        <f t="shared" si="52"/>
        <v/>
      </c>
      <c r="BS64" s="28" t="str">
        <f t="shared" si="53"/>
        <v/>
      </c>
      <c r="BT64" s="28" t="str">
        <f t="shared" si="54"/>
        <v/>
      </c>
      <c r="BU64" s="28" t="str">
        <f t="shared" si="55"/>
        <v/>
      </c>
      <c r="BV64" s="28" t="str">
        <f t="shared" si="56"/>
        <v/>
      </c>
      <c r="BW64" s="28" t="str">
        <f t="shared" si="57"/>
        <v/>
      </c>
      <c r="BX64" s="28" t="str">
        <f t="shared" si="58"/>
        <v/>
      </c>
      <c r="BY64" s="31">
        <f t="shared" si="59"/>
        <v>0</v>
      </c>
      <c r="BZ64" s="34" t="str">
        <f t="shared" si="60"/>
        <v/>
      </c>
      <c r="CA64" s="29" t="str">
        <f t="shared" si="61"/>
        <v/>
      </c>
      <c r="CB64" s="28" t="str">
        <f t="shared" si="62"/>
        <v/>
      </c>
      <c r="CC64" s="28" t="str">
        <f t="shared" si="63"/>
        <v/>
      </c>
      <c r="CD64" s="28" t="str">
        <f t="shared" si="64"/>
        <v/>
      </c>
      <c r="CE64" s="28" t="str">
        <f t="shared" si="65"/>
        <v/>
      </c>
      <c r="CF64" s="28" t="str">
        <f t="shared" si="66"/>
        <v/>
      </c>
      <c r="CG64" s="28" t="str">
        <f t="shared" si="67"/>
        <v/>
      </c>
      <c r="CH64" s="28" t="str">
        <f t="shared" si="68"/>
        <v/>
      </c>
      <c r="CI64" s="28" t="str">
        <f t="shared" si="69"/>
        <v/>
      </c>
      <c r="CJ64" s="30">
        <f t="shared" si="70"/>
        <v>0</v>
      </c>
      <c r="CK64" s="28" t="str">
        <f t="shared" si="71"/>
        <v/>
      </c>
      <c r="CL64" s="28" t="str">
        <f t="shared" si="72"/>
        <v/>
      </c>
      <c r="CM64" s="28" t="str">
        <f t="shared" si="73"/>
        <v/>
      </c>
      <c r="CN64" s="28" t="str">
        <f t="shared" si="74"/>
        <v/>
      </c>
      <c r="CO64" s="28" t="str">
        <f t="shared" si="75"/>
        <v/>
      </c>
      <c r="CP64" s="28" t="str">
        <f t="shared" si="76"/>
        <v/>
      </c>
      <c r="CQ64" s="28" t="str">
        <f t="shared" si="77"/>
        <v/>
      </c>
      <c r="CR64" s="28" t="str">
        <f t="shared" si="78"/>
        <v/>
      </c>
      <c r="CS64" s="28" t="str">
        <f t="shared" si="79"/>
        <v/>
      </c>
      <c r="CT64" s="31">
        <f t="shared" si="80"/>
        <v>0</v>
      </c>
    </row>
    <row r="65" spans="1:98" ht="18.75" customHeight="1" x14ac:dyDescent="0.15">
      <c r="A65" s="61">
        <v>49</v>
      </c>
      <c r="B65" s="124"/>
      <c r="C65" s="239"/>
      <c r="D65" s="240"/>
      <c r="E65" s="240"/>
      <c r="F65" s="240"/>
      <c r="G65" s="240"/>
      <c r="H65" s="240"/>
      <c r="I65" s="240"/>
      <c r="J65" s="241"/>
      <c r="K65" s="125"/>
      <c r="L65" s="125"/>
      <c r="M65" s="126"/>
      <c r="N65" s="126"/>
      <c r="O65" s="126"/>
      <c r="P65" s="16" t="str">
        <f t="shared" si="82"/>
        <v/>
      </c>
      <c r="Q65" s="50"/>
      <c r="R65" s="95" t="str">
        <f t="shared" si="1"/>
        <v>0000000</v>
      </c>
      <c r="S65" s="83" t="str">
        <f t="shared" si="2"/>
        <v>0</v>
      </c>
      <c r="T65" s="84" t="str">
        <f t="shared" si="3"/>
        <v>0</v>
      </c>
      <c r="U65" s="84" t="str">
        <f t="shared" si="4"/>
        <v>0</v>
      </c>
      <c r="V65" s="84" t="str">
        <f t="shared" si="5"/>
        <v>0</v>
      </c>
      <c r="W65" s="84" t="str">
        <f t="shared" si="6"/>
        <v>0</v>
      </c>
      <c r="X65" s="84" t="str">
        <f t="shared" si="7"/>
        <v>0</v>
      </c>
      <c r="Y65" s="84" t="str">
        <f t="shared" si="8"/>
        <v>0</v>
      </c>
      <c r="Z65" s="85">
        <f t="shared" si="9"/>
        <v>7</v>
      </c>
      <c r="AA65" s="84" t="str">
        <f t="shared" si="10"/>
        <v/>
      </c>
      <c r="AB65" s="84" t="str">
        <f t="shared" si="11"/>
        <v/>
      </c>
      <c r="AC65" s="84" t="str">
        <f t="shared" si="12"/>
        <v/>
      </c>
      <c r="AD65" s="84" t="str">
        <f t="shared" si="13"/>
        <v/>
      </c>
      <c r="AE65" s="84" t="str">
        <f t="shared" si="14"/>
        <v/>
      </c>
      <c r="AF65" s="84" t="str">
        <f t="shared" si="15"/>
        <v/>
      </c>
      <c r="AG65" s="84" t="str">
        <f t="shared" si="16"/>
        <v/>
      </c>
      <c r="AH65" s="86">
        <f t="shared" si="17"/>
        <v>0</v>
      </c>
      <c r="AI65" s="53"/>
      <c r="AJ65" s="34" t="str">
        <f t="shared" si="18"/>
        <v>000000000</v>
      </c>
      <c r="AK65" s="29" t="str">
        <f t="shared" si="19"/>
        <v>0</v>
      </c>
      <c r="AL65" s="28" t="str">
        <f t="shared" si="20"/>
        <v>0</v>
      </c>
      <c r="AM65" s="28" t="str">
        <f t="shared" si="21"/>
        <v>0</v>
      </c>
      <c r="AN65" s="28" t="str">
        <f t="shared" si="22"/>
        <v>0</v>
      </c>
      <c r="AO65" s="28" t="str">
        <f t="shared" si="23"/>
        <v>0</v>
      </c>
      <c r="AP65" s="28" t="str">
        <f t="shared" si="24"/>
        <v>0</v>
      </c>
      <c r="AQ65" s="28" t="str">
        <f t="shared" si="25"/>
        <v>0</v>
      </c>
      <c r="AR65" s="28" t="str">
        <f t="shared" si="26"/>
        <v>0</v>
      </c>
      <c r="AS65" s="28" t="str">
        <f t="shared" si="27"/>
        <v>0</v>
      </c>
      <c r="AT65" s="30">
        <f t="shared" si="28"/>
        <v>9</v>
      </c>
      <c r="AU65" s="28" t="str">
        <f t="shared" si="29"/>
        <v/>
      </c>
      <c r="AV65" s="28" t="str">
        <f t="shared" si="30"/>
        <v/>
      </c>
      <c r="AW65" s="28" t="str">
        <f t="shared" si="31"/>
        <v/>
      </c>
      <c r="AX65" s="28" t="str">
        <f t="shared" si="32"/>
        <v/>
      </c>
      <c r="AY65" s="28" t="str">
        <f t="shared" si="33"/>
        <v/>
      </c>
      <c r="AZ65" s="28" t="str">
        <f t="shared" si="34"/>
        <v/>
      </c>
      <c r="BA65" s="28" t="str">
        <f t="shared" si="35"/>
        <v/>
      </c>
      <c r="BB65" s="28" t="str">
        <f t="shared" si="36"/>
        <v/>
      </c>
      <c r="BC65" s="28" t="str">
        <f t="shared" si="37"/>
        <v/>
      </c>
      <c r="BD65" s="31">
        <f t="shared" si="38"/>
        <v>0</v>
      </c>
      <c r="BE65" s="34" t="str">
        <f t="shared" si="39"/>
        <v>000000000</v>
      </c>
      <c r="BF65" s="29" t="str">
        <f t="shared" si="40"/>
        <v>0</v>
      </c>
      <c r="BG65" s="28" t="str">
        <f t="shared" si="41"/>
        <v>0</v>
      </c>
      <c r="BH65" s="28" t="str">
        <f t="shared" si="42"/>
        <v>0</v>
      </c>
      <c r="BI65" s="28" t="str">
        <f t="shared" si="43"/>
        <v>0</v>
      </c>
      <c r="BJ65" s="28" t="str">
        <f t="shared" si="44"/>
        <v>0</v>
      </c>
      <c r="BK65" s="28" t="str">
        <f t="shared" si="45"/>
        <v>0</v>
      </c>
      <c r="BL65" s="28" t="str">
        <f t="shared" si="46"/>
        <v>0</v>
      </c>
      <c r="BM65" s="28" t="str">
        <f t="shared" si="47"/>
        <v>0</v>
      </c>
      <c r="BN65" s="28" t="str">
        <f t="shared" si="48"/>
        <v>0</v>
      </c>
      <c r="BO65" s="30">
        <f t="shared" si="49"/>
        <v>9</v>
      </c>
      <c r="BP65" s="28" t="str">
        <f t="shared" si="50"/>
        <v/>
      </c>
      <c r="BQ65" s="28" t="str">
        <f t="shared" si="51"/>
        <v/>
      </c>
      <c r="BR65" s="28" t="str">
        <f t="shared" si="52"/>
        <v/>
      </c>
      <c r="BS65" s="28" t="str">
        <f t="shared" si="53"/>
        <v/>
      </c>
      <c r="BT65" s="28" t="str">
        <f t="shared" si="54"/>
        <v/>
      </c>
      <c r="BU65" s="28" t="str">
        <f t="shared" si="55"/>
        <v/>
      </c>
      <c r="BV65" s="28" t="str">
        <f t="shared" si="56"/>
        <v/>
      </c>
      <c r="BW65" s="28" t="str">
        <f t="shared" si="57"/>
        <v/>
      </c>
      <c r="BX65" s="28" t="str">
        <f t="shared" si="58"/>
        <v/>
      </c>
      <c r="BY65" s="31">
        <f t="shared" si="59"/>
        <v>0</v>
      </c>
      <c r="BZ65" s="34" t="str">
        <f t="shared" si="60"/>
        <v/>
      </c>
      <c r="CA65" s="29" t="str">
        <f t="shared" si="61"/>
        <v/>
      </c>
      <c r="CB65" s="28" t="str">
        <f t="shared" si="62"/>
        <v/>
      </c>
      <c r="CC65" s="28" t="str">
        <f t="shared" si="63"/>
        <v/>
      </c>
      <c r="CD65" s="28" t="str">
        <f t="shared" si="64"/>
        <v/>
      </c>
      <c r="CE65" s="28" t="str">
        <f t="shared" si="65"/>
        <v/>
      </c>
      <c r="CF65" s="28" t="str">
        <f t="shared" si="66"/>
        <v/>
      </c>
      <c r="CG65" s="28" t="str">
        <f t="shared" si="67"/>
        <v/>
      </c>
      <c r="CH65" s="28" t="str">
        <f t="shared" si="68"/>
        <v/>
      </c>
      <c r="CI65" s="28" t="str">
        <f t="shared" si="69"/>
        <v/>
      </c>
      <c r="CJ65" s="30">
        <f t="shared" si="70"/>
        <v>0</v>
      </c>
      <c r="CK65" s="28" t="str">
        <f t="shared" si="71"/>
        <v/>
      </c>
      <c r="CL65" s="28" t="str">
        <f t="shared" si="72"/>
        <v/>
      </c>
      <c r="CM65" s="28" t="str">
        <f t="shared" si="73"/>
        <v/>
      </c>
      <c r="CN65" s="28" t="str">
        <f t="shared" si="74"/>
        <v/>
      </c>
      <c r="CO65" s="28" t="str">
        <f t="shared" si="75"/>
        <v/>
      </c>
      <c r="CP65" s="28" t="str">
        <f t="shared" si="76"/>
        <v/>
      </c>
      <c r="CQ65" s="28" t="str">
        <f t="shared" si="77"/>
        <v/>
      </c>
      <c r="CR65" s="28" t="str">
        <f t="shared" si="78"/>
        <v/>
      </c>
      <c r="CS65" s="28" t="str">
        <f t="shared" si="79"/>
        <v/>
      </c>
      <c r="CT65" s="31">
        <f t="shared" si="80"/>
        <v>0</v>
      </c>
    </row>
    <row r="66" spans="1:98" ht="18.75" customHeight="1" x14ac:dyDescent="0.15">
      <c r="A66" s="61">
        <v>50</v>
      </c>
      <c r="B66" s="124"/>
      <c r="C66" s="242"/>
      <c r="D66" s="242"/>
      <c r="E66" s="242"/>
      <c r="F66" s="242"/>
      <c r="G66" s="242"/>
      <c r="H66" s="242"/>
      <c r="I66" s="242"/>
      <c r="J66" s="242"/>
      <c r="K66" s="125"/>
      <c r="L66" s="125"/>
      <c r="M66" s="126"/>
      <c r="N66" s="126"/>
      <c r="O66" s="126"/>
      <c r="P66" s="16" t="str">
        <f t="shared" si="82"/>
        <v/>
      </c>
      <c r="Q66" s="50"/>
      <c r="R66" s="95" t="str">
        <f t="shared" si="1"/>
        <v>0000000</v>
      </c>
      <c r="S66" s="83" t="str">
        <f t="shared" si="2"/>
        <v>0</v>
      </c>
      <c r="T66" s="84" t="str">
        <f t="shared" si="3"/>
        <v>0</v>
      </c>
      <c r="U66" s="84" t="str">
        <f t="shared" si="4"/>
        <v>0</v>
      </c>
      <c r="V66" s="84" t="str">
        <f t="shared" si="5"/>
        <v>0</v>
      </c>
      <c r="W66" s="84" t="str">
        <f t="shared" si="6"/>
        <v>0</v>
      </c>
      <c r="X66" s="84" t="str">
        <f t="shared" si="7"/>
        <v>0</v>
      </c>
      <c r="Y66" s="84" t="str">
        <f t="shared" si="8"/>
        <v>0</v>
      </c>
      <c r="Z66" s="85">
        <f t="shared" si="9"/>
        <v>7</v>
      </c>
      <c r="AA66" s="84" t="str">
        <f t="shared" si="10"/>
        <v/>
      </c>
      <c r="AB66" s="84" t="str">
        <f t="shared" si="11"/>
        <v/>
      </c>
      <c r="AC66" s="84" t="str">
        <f t="shared" si="12"/>
        <v/>
      </c>
      <c r="AD66" s="84" t="str">
        <f t="shared" si="13"/>
        <v/>
      </c>
      <c r="AE66" s="84" t="str">
        <f t="shared" si="14"/>
        <v/>
      </c>
      <c r="AF66" s="84" t="str">
        <f t="shared" si="15"/>
        <v/>
      </c>
      <c r="AG66" s="84" t="str">
        <f t="shared" si="16"/>
        <v/>
      </c>
      <c r="AH66" s="86">
        <f t="shared" si="17"/>
        <v>0</v>
      </c>
      <c r="AI66" s="53"/>
      <c r="AJ66" s="34" t="str">
        <f t="shared" si="18"/>
        <v>000000000</v>
      </c>
      <c r="AK66" s="29" t="str">
        <f t="shared" si="19"/>
        <v>0</v>
      </c>
      <c r="AL66" s="28" t="str">
        <f t="shared" si="20"/>
        <v>0</v>
      </c>
      <c r="AM66" s="28" t="str">
        <f t="shared" si="21"/>
        <v>0</v>
      </c>
      <c r="AN66" s="28" t="str">
        <f t="shared" si="22"/>
        <v>0</v>
      </c>
      <c r="AO66" s="28" t="str">
        <f t="shared" si="23"/>
        <v>0</v>
      </c>
      <c r="AP66" s="28" t="str">
        <f t="shared" si="24"/>
        <v>0</v>
      </c>
      <c r="AQ66" s="28" t="str">
        <f t="shared" si="25"/>
        <v>0</v>
      </c>
      <c r="AR66" s="28" t="str">
        <f t="shared" si="26"/>
        <v>0</v>
      </c>
      <c r="AS66" s="28" t="str">
        <f t="shared" si="27"/>
        <v>0</v>
      </c>
      <c r="AT66" s="30">
        <f t="shared" si="28"/>
        <v>9</v>
      </c>
      <c r="AU66" s="28" t="str">
        <f t="shared" si="29"/>
        <v/>
      </c>
      <c r="AV66" s="28" t="str">
        <f t="shared" si="30"/>
        <v/>
      </c>
      <c r="AW66" s="28" t="str">
        <f t="shared" si="31"/>
        <v/>
      </c>
      <c r="AX66" s="28" t="str">
        <f t="shared" si="32"/>
        <v/>
      </c>
      <c r="AY66" s="28" t="str">
        <f t="shared" si="33"/>
        <v/>
      </c>
      <c r="AZ66" s="28" t="str">
        <f t="shared" si="34"/>
        <v/>
      </c>
      <c r="BA66" s="28" t="str">
        <f t="shared" si="35"/>
        <v/>
      </c>
      <c r="BB66" s="28" t="str">
        <f t="shared" si="36"/>
        <v/>
      </c>
      <c r="BC66" s="28" t="str">
        <f t="shared" si="37"/>
        <v/>
      </c>
      <c r="BD66" s="31">
        <f t="shared" si="38"/>
        <v>0</v>
      </c>
      <c r="BE66" s="34" t="str">
        <f t="shared" si="39"/>
        <v>000000000</v>
      </c>
      <c r="BF66" s="29" t="str">
        <f t="shared" si="40"/>
        <v>0</v>
      </c>
      <c r="BG66" s="28" t="str">
        <f t="shared" si="41"/>
        <v>0</v>
      </c>
      <c r="BH66" s="28" t="str">
        <f t="shared" si="42"/>
        <v>0</v>
      </c>
      <c r="BI66" s="28" t="str">
        <f t="shared" si="43"/>
        <v>0</v>
      </c>
      <c r="BJ66" s="28" t="str">
        <f t="shared" si="44"/>
        <v>0</v>
      </c>
      <c r="BK66" s="28" t="str">
        <f t="shared" si="45"/>
        <v>0</v>
      </c>
      <c r="BL66" s="28" t="str">
        <f t="shared" si="46"/>
        <v>0</v>
      </c>
      <c r="BM66" s="28" t="str">
        <f t="shared" si="47"/>
        <v>0</v>
      </c>
      <c r="BN66" s="28" t="str">
        <f t="shared" si="48"/>
        <v>0</v>
      </c>
      <c r="BO66" s="30">
        <f t="shared" si="49"/>
        <v>9</v>
      </c>
      <c r="BP66" s="28" t="str">
        <f t="shared" si="50"/>
        <v/>
      </c>
      <c r="BQ66" s="28" t="str">
        <f t="shared" si="51"/>
        <v/>
      </c>
      <c r="BR66" s="28" t="str">
        <f t="shared" si="52"/>
        <v/>
      </c>
      <c r="BS66" s="28" t="str">
        <f t="shared" si="53"/>
        <v/>
      </c>
      <c r="BT66" s="28" t="str">
        <f t="shared" si="54"/>
        <v/>
      </c>
      <c r="BU66" s="28" t="str">
        <f t="shared" si="55"/>
        <v/>
      </c>
      <c r="BV66" s="28" t="str">
        <f t="shared" si="56"/>
        <v/>
      </c>
      <c r="BW66" s="28" t="str">
        <f t="shared" si="57"/>
        <v/>
      </c>
      <c r="BX66" s="28" t="str">
        <f t="shared" si="58"/>
        <v/>
      </c>
      <c r="BY66" s="31">
        <f t="shared" si="59"/>
        <v>0</v>
      </c>
      <c r="BZ66" s="34" t="str">
        <f t="shared" si="60"/>
        <v/>
      </c>
      <c r="CA66" s="29" t="str">
        <f t="shared" si="61"/>
        <v/>
      </c>
      <c r="CB66" s="28" t="str">
        <f t="shared" si="62"/>
        <v/>
      </c>
      <c r="CC66" s="28" t="str">
        <f t="shared" si="63"/>
        <v/>
      </c>
      <c r="CD66" s="28" t="str">
        <f t="shared" si="64"/>
        <v/>
      </c>
      <c r="CE66" s="28" t="str">
        <f t="shared" si="65"/>
        <v/>
      </c>
      <c r="CF66" s="28" t="str">
        <f t="shared" si="66"/>
        <v/>
      </c>
      <c r="CG66" s="28" t="str">
        <f t="shared" si="67"/>
        <v/>
      </c>
      <c r="CH66" s="28" t="str">
        <f t="shared" si="68"/>
        <v/>
      </c>
      <c r="CI66" s="28" t="str">
        <f t="shared" si="69"/>
        <v/>
      </c>
      <c r="CJ66" s="30">
        <f t="shared" si="70"/>
        <v>0</v>
      </c>
      <c r="CK66" s="28" t="str">
        <f t="shared" si="71"/>
        <v/>
      </c>
      <c r="CL66" s="28" t="str">
        <f t="shared" si="72"/>
        <v/>
      </c>
      <c r="CM66" s="28" t="str">
        <f t="shared" si="73"/>
        <v/>
      </c>
      <c r="CN66" s="28" t="str">
        <f t="shared" si="74"/>
        <v/>
      </c>
      <c r="CO66" s="28" t="str">
        <f t="shared" si="75"/>
        <v/>
      </c>
      <c r="CP66" s="28" t="str">
        <f t="shared" si="76"/>
        <v/>
      </c>
      <c r="CQ66" s="28" t="str">
        <f t="shared" si="77"/>
        <v/>
      </c>
      <c r="CR66" s="28" t="str">
        <f t="shared" si="78"/>
        <v/>
      </c>
      <c r="CS66" s="28" t="str">
        <f t="shared" si="79"/>
        <v/>
      </c>
      <c r="CT66" s="31">
        <f t="shared" si="80"/>
        <v>0</v>
      </c>
    </row>
    <row r="67" spans="1:98" ht="18.75" customHeight="1" x14ac:dyDescent="0.15">
      <c r="A67" s="61">
        <v>51</v>
      </c>
      <c r="B67" s="124"/>
      <c r="C67" s="238"/>
      <c r="D67" s="238"/>
      <c r="E67" s="238"/>
      <c r="F67" s="238"/>
      <c r="G67" s="238"/>
      <c r="H67" s="238"/>
      <c r="I67" s="238"/>
      <c r="J67" s="238"/>
      <c r="K67" s="125"/>
      <c r="L67" s="125"/>
      <c r="M67" s="126"/>
      <c r="N67" s="126"/>
      <c r="O67" s="126"/>
      <c r="P67" s="16" t="str">
        <f t="shared" si="82"/>
        <v/>
      </c>
      <c r="Q67" s="50"/>
      <c r="R67" s="95" t="str">
        <f t="shared" si="1"/>
        <v>0000000</v>
      </c>
      <c r="S67" s="83" t="str">
        <f t="shared" si="2"/>
        <v>0</v>
      </c>
      <c r="T67" s="84" t="str">
        <f t="shared" si="3"/>
        <v>0</v>
      </c>
      <c r="U67" s="84" t="str">
        <f t="shared" si="4"/>
        <v>0</v>
      </c>
      <c r="V67" s="84" t="str">
        <f t="shared" si="5"/>
        <v>0</v>
      </c>
      <c r="W67" s="84" t="str">
        <f t="shared" si="6"/>
        <v>0</v>
      </c>
      <c r="X67" s="84" t="str">
        <f t="shared" si="7"/>
        <v>0</v>
      </c>
      <c r="Y67" s="84" t="str">
        <f t="shared" si="8"/>
        <v>0</v>
      </c>
      <c r="Z67" s="85">
        <f t="shared" si="9"/>
        <v>7</v>
      </c>
      <c r="AA67" s="84" t="str">
        <f t="shared" si="10"/>
        <v/>
      </c>
      <c r="AB67" s="84" t="str">
        <f t="shared" si="11"/>
        <v/>
      </c>
      <c r="AC67" s="84" t="str">
        <f t="shared" si="12"/>
        <v/>
      </c>
      <c r="AD67" s="84" t="str">
        <f t="shared" si="13"/>
        <v/>
      </c>
      <c r="AE67" s="84" t="str">
        <f t="shared" si="14"/>
        <v/>
      </c>
      <c r="AF67" s="84" t="str">
        <f t="shared" si="15"/>
        <v/>
      </c>
      <c r="AG67" s="84" t="str">
        <f t="shared" si="16"/>
        <v/>
      </c>
      <c r="AH67" s="86">
        <f t="shared" si="17"/>
        <v>0</v>
      </c>
      <c r="AI67" s="53"/>
      <c r="AJ67" s="34" t="str">
        <f t="shared" si="18"/>
        <v>000000000</v>
      </c>
      <c r="AK67" s="29" t="str">
        <f t="shared" si="19"/>
        <v>0</v>
      </c>
      <c r="AL67" s="28" t="str">
        <f t="shared" si="20"/>
        <v>0</v>
      </c>
      <c r="AM67" s="28" t="str">
        <f t="shared" si="21"/>
        <v>0</v>
      </c>
      <c r="AN67" s="28" t="str">
        <f t="shared" si="22"/>
        <v>0</v>
      </c>
      <c r="AO67" s="28" t="str">
        <f t="shared" si="23"/>
        <v>0</v>
      </c>
      <c r="AP67" s="28" t="str">
        <f t="shared" si="24"/>
        <v>0</v>
      </c>
      <c r="AQ67" s="28" t="str">
        <f t="shared" si="25"/>
        <v>0</v>
      </c>
      <c r="AR67" s="28" t="str">
        <f t="shared" si="26"/>
        <v>0</v>
      </c>
      <c r="AS67" s="28" t="str">
        <f t="shared" si="27"/>
        <v>0</v>
      </c>
      <c r="AT67" s="30">
        <f t="shared" si="28"/>
        <v>9</v>
      </c>
      <c r="AU67" s="28" t="str">
        <f t="shared" si="29"/>
        <v/>
      </c>
      <c r="AV67" s="28" t="str">
        <f t="shared" si="30"/>
        <v/>
      </c>
      <c r="AW67" s="28" t="str">
        <f t="shared" si="31"/>
        <v/>
      </c>
      <c r="AX67" s="28" t="str">
        <f t="shared" si="32"/>
        <v/>
      </c>
      <c r="AY67" s="28" t="str">
        <f t="shared" si="33"/>
        <v/>
      </c>
      <c r="AZ67" s="28" t="str">
        <f t="shared" si="34"/>
        <v/>
      </c>
      <c r="BA67" s="28" t="str">
        <f t="shared" si="35"/>
        <v/>
      </c>
      <c r="BB67" s="28" t="str">
        <f t="shared" si="36"/>
        <v/>
      </c>
      <c r="BC67" s="28" t="str">
        <f t="shared" si="37"/>
        <v/>
      </c>
      <c r="BD67" s="31">
        <f t="shared" si="38"/>
        <v>0</v>
      </c>
      <c r="BE67" s="34" t="str">
        <f t="shared" si="39"/>
        <v>000000000</v>
      </c>
      <c r="BF67" s="29" t="str">
        <f t="shared" si="40"/>
        <v>0</v>
      </c>
      <c r="BG67" s="28" t="str">
        <f t="shared" si="41"/>
        <v>0</v>
      </c>
      <c r="BH67" s="28" t="str">
        <f t="shared" si="42"/>
        <v>0</v>
      </c>
      <c r="BI67" s="28" t="str">
        <f t="shared" si="43"/>
        <v>0</v>
      </c>
      <c r="BJ67" s="28" t="str">
        <f t="shared" si="44"/>
        <v>0</v>
      </c>
      <c r="BK67" s="28" t="str">
        <f t="shared" si="45"/>
        <v>0</v>
      </c>
      <c r="BL67" s="28" t="str">
        <f t="shared" si="46"/>
        <v>0</v>
      </c>
      <c r="BM67" s="28" t="str">
        <f t="shared" si="47"/>
        <v>0</v>
      </c>
      <c r="BN67" s="28" t="str">
        <f t="shared" si="48"/>
        <v>0</v>
      </c>
      <c r="BO67" s="30">
        <f t="shared" si="49"/>
        <v>9</v>
      </c>
      <c r="BP67" s="28" t="str">
        <f t="shared" si="50"/>
        <v/>
      </c>
      <c r="BQ67" s="28" t="str">
        <f t="shared" si="51"/>
        <v/>
      </c>
      <c r="BR67" s="28" t="str">
        <f t="shared" si="52"/>
        <v/>
      </c>
      <c r="BS67" s="28" t="str">
        <f t="shared" si="53"/>
        <v/>
      </c>
      <c r="BT67" s="28" t="str">
        <f t="shared" si="54"/>
        <v/>
      </c>
      <c r="BU67" s="28" t="str">
        <f t="shared" si="55"/>
        <v/>
      </c>
      <c r="BV67" s="28" t="str">
        <f t="shared" si="56"/>
        <v/>
      </c>
      <c r="BW67" s="28" t="str">
        <f t="shared" si="57"/>
        <v/>
      </c>
      <c r="BX67" s="28" t="str">
        <f t="shared" si="58"/>
        <v/>
      </c>
      <c r="BY67" s="31">
        <f t="shared" si="59"/>
        <v>0</v>
      </c>
      <c r="BZ67" s="34" t="str">
        <f t="shared" si="60"/>
        <v/>
      </c>
      <c r="CA67" s="29" t="str">
        <f t="shared" si="61"/>
        <v/>
      </c>
      <c r="CB67" s="28" t="str">
        <f t="shared" si="62"/>
        <v/>
      </c>
      <c r="CC67" s="28" t="str">
        <f t="shared" si="63"/>
        <v/>
      </c>
      <c r="CD67" s="28" t="str">
        <f t="shared" si="64"/>
        <v/>
      </c>
      <c r="CE67" s="28" t="str">
        <f t="shared" si="65"/>
        <v/>
      </c>
      <c r="CF67" s="28" t="str">
        <f t="shared" si="66"/>
        <v/>
      </c>
      <c r="CG67" s="28" t="str">
        <f t="shared" si="67"/>
        <v/>
      </c>
      <c r="CH67" s="28" t="str">
        <f t="shared" si="68"/>
        <v/>
      </c>
      <c r="CI67" s="28" t="str">
        <f t="shared" si="69"/>
        <v/>
      </c>
      <c r="CJ67" s="30">
        <f t="shared" si="70"/>
        <v>0</v>
      </c>
      <c r="CK67" s="28" t="str">
        <f t="shared" si="71"/>
        <v/>
      </c>
      <c r="CL67" s="28" t="str">
        <f t="shared" si="72"/>
        <v/>
      </c>
      <c r="CM67" s="28" t="str">
        <f t="shared" si="73"/>
        <v/>
      </c>
      <c r="CN67" s="28" t="str">
        <f t="shared" si="74"/>
        <v/>
      </c>
      <c r="CO67" s="28" t="str">
        <f t="shared" si="75"/>
        <v/>
      </c>
      <c r="CP67" s="28" t="str">
        <f t="shared" si="76"/>
        <v/>
      </c>
      <c r="CQ67" s="28" t="str">
        <f t="shared" si="77"/>
        <v/>
      </c>
      <c r="CR67" s="28" t="str">
        <f t="shared" si="78"/>
        <v/>
      </c>
      <c r="CS67" s="28" t="str">
        <f t="shared" si="79"/>
        <v/>
      </c>
      <c r="CT67" s="31">
        <f t="shared" si="80"/>
        <v>0</v>
      </c>
    </row>
    <row r="68" spans="1:98" ht="18.75" customHeight="1" thickBot="1" x14ac:dyDescent="0.2">
      <c r="A68" s="123">
        <v>52</v>
      </c>
      <c r="B68" s="127"/>
      <c r="C68" s="251"/>
      <c r="D68" s="251"/>
      <c r="E68" s="251"/>
      <c r="F68" s="251"/>
      <c r="G68" s="251"/>
      <c r="H68" s="251"/>
      <c r="I68" s="251"/>
      <c r="J68" s="251"/>
      <c r="K68" s="128"/>
      <c r="L68" s="128"/>
      <c r="M68" s="129"/>
      <c r="N68" s="129"/>
      <c r="O68" s="129"/>
      <c r="P68" s="122" t="str">
        <f t="shared" si="82"/>
        <v/>
      </c>
      <c r="Q68" s="50"/>
      <c r="R68" s="95" t="str">
        <f t="shared" si="1"/>
        <v>0000000</v>
      </c>
      <c r="S68" s="83" t="str">
        <f t="shared" si="2"/>
        <v>0</v>
      </c>
      <c r="T68" s="84" t="str">
        <f t="shared" si="3"/>
        <v>0</v>
      </c>
      <c r="U68" s="84" t="str">
        <f t="shared" si="4"/>
        <v>0</v>
      </c>
      <c r="V68" s="84" t="str">
        <f t="shared" si="5"/>
        <v>0</v>
      </c>
      <c r="W68" s="84" t="str">
        <f t="shared" si="6"/>
        <v>0</v>
      </c>
      <c r="X68" s="84" t="str">
        <f t="shared" si="7"/>
        <v>0</v>
      </c>
      <c r="Y68" s="84" t="str">
        <f t="shared" si="8"/>
        <v>0</v>
      </c>
      <c r="Z68" s="85">
        <f t="shared" si="9"/>
        <v>7</v>
      </c>
      <c r="AA68" s="84" t="str">
        <f t="shared" si="10"/>
        <v/>
      </c>
      <c r="AB68" s="84" t="str">
        <f t="shared" si="11"/>
        <v/>
      </c>
      <c r="AC68" s="84" t="str">
        <f t="shared" si="12"/>
        <v/>
      </c>
      <c r="AD68" s="84" t="str">
        <f t="shared" si="13"/>
        <v/>
      </c>
      <c r="AE68" s="84" t="str">
        <f t="shared" si="14"/>
        <v/>
      </c>
      <c r="AF68" s="84" t="str">
        <f t="shared" si="15"/>
        <v/>
      </c>
      <c r="AG68" s="84" t="str">
        <f t="shared" si="16"/>
        <v/>
      </c>
      <c r="AH68" s="86">
        <f t="shared" si="17"/>
        <v>0</v>
      </c>
      <c r="AI68" s="53"/>
      <c r="AJ68" s="34" t="str">
        <f t="shared" si="18"/>
        <v>000000000</v>
      </c>
      <c r="AK68" s="29" t="str">
        <f t="shared" si="19"/>
        <v>0</v>
      </c>
      <c r="AL68" s="28" t="str">
        <f t="shared" si="20"/>
        <v>0</v>
      </c>
      <c r="AM68" s="28" t="str">
        <f t="shared" si="21"/>
        <v>0</v>
      </c>
      <c r="AN68" s="28" t="str">
        <f t="shared" si="22"/>
        <v>0</v>
      </c>
      <c r="AO68" s="28" t="str">
        <f t="shared" si="23"/>
        <v>0</v>
      </c>
      <c r="AP68" s="28" t="str">
        <f t="shared" si="24"/>
        <v>0</v>
      </c>
      <c r="AQ68" s="28" t="str">
        <f t="shared" si="25"/>
        <v>0</v>
      </c>
      <c r="AR68" s="28" t="str">
        <f t="shared" si="26"/>
        <v>0</v>
      </c>
      <c r="AS68" s="28" t="str">
        <f t="shared" si="27"/>
        <v>0</v>
      </c>
      <c r="AT68" s="30">
        <f t="shared" si="28"/>
        <v>9</v>
      </c>
      <c r="AU68" s="28" t="str">
        <f t="shared" si="29"/>
        <v/>
      </c>
      <c r="AV68" s="28" t="str">
        <f t="shared" si="30"/>
        <v/>
      </c>
      <c r="AW68" s="28" t="str">
        <f t="shared" si="31"/>
        <v/>
      </c>
      <c r="AX68" s="28" t="str">
        <f t="shared" si="32"/>
        <v/>
      </c>
      <c r="AY68" s="28" t="str">
        <f t="shared" si="33"/>
        <v/>
      </c>
      <c r="AZ68" s="28" t="str">
        <f t="shared" si="34"/>
        <v/>
      </c>
      <c r="BA68" s="28" t="str">
        <f t="shared" si="35"/>
        <v/>
      </c>
      <c r="BB68" s="28" t="str">
        <f t="shared" si="36"/>
        <v/>
      </c>
      <c r="BC68" s="28" t="str">
        <f t="shared" si="37"/>
        <v/>
      </c>
      <c r="BD68" s="31">
        <f t="shared" si="38"/>
        <v>0</v>
      </c>
      <c r="BE68" s="34" t="str">
        <f t="shared" si="39"/>
        <v>000000000</v>
      </c>
      <c r="BF68" s="29" t="str">
        <f t="shared" si="40"/>
        <v>0</v>
      </c>
      <c r="BG68" s="28" t="str">
        <f t="shared" si="41"/>
        <v>0</v>
      </c>
      <c r="BH68" s="28" t="str">
        <f t="shared" si="42"/>
        <v>0</v>
      </c>
      <c r="BI68" s="28" t="str">
        <f t="shared" si="43"/>
        <v>0</v>
      </c>
      <c r="BJ68" s="28" t="str">
        <f t="shared" si="44"/>
        <v>0</v>
      </c>
      <c r="BK68" s="28" t="str">
        <f t="shared" si="45"/>
        <v>0</v>
      </c>
      <c r="BL68" s="28" t="str">
        <f t="shared" si="46"/>
        <v>0</v>
      </c>
      <c r="BM68" s="28" t="str">
        <f t="shared" si="47"/>
        <v>0</v>
      </c>
      <c r="BN68" s="28" t="str">
        <f t="shared" si="48"/>
        <v>0</v>
      </c>
      <c r="BO68" s="30">
        <f t="shared" si="49"/>
        <v>9</v>
      </c>
      <c r="BP68" s="28" t="str">
        <f t="shared" si="50"/>
        <v/>
      </c>
      <c r="BQ68" s="28" t="str">
        <f t="shared" si="51"/>
        <v/>
      </c>
      <c r="BR68" s="28" t="str">
        <f t="shared" si="52"/>
        <v/>
      </c>
      <c r="BS68" s="28" t="str">
        <f t="shared" si="53"/>
        <v/>
      </c>
      <c r="BT68" s="28" t="str">
        <f t="shared" si="54"/>
        <v/>
      </c>
      <c r="BU68" s="28" t="str">
        <f t="shared" si="55"/>
        <v/>
      </c>
      <c r="BV68" s="28" t="str">
        <f t="shared" si="56"/>
        <v/>
      </c>
      <c r="BW68" s="28" t="str">
        <f t="shared" si="57"/>
        <v/>
      </c>
      <c r="BX68" s="28" t="str">
        <f t="shared" si="58"/>
        <v/>
      </c>
      <c r="BY68" s="31">
        <f t="shared" si="59"/>
        <v>0</v>
      </c>
      <c r="BZ68" s="34" t="str">
        <f t="shared" si="60"/>
        <v/>
      </c>
      <c r="CA68" s="29" t="str">
        <f t="shared" si="61"/>
        <v/>
      </c>
      <c r="CB68" s="28" t="str">
        <f t="shared" si="62"/>
        <v/>
      </c>
      <c r="CC68" s="28" t="str">
        <f t="shared" si="63"/>
        <v/>
      </c>
      <c r="CD68" s="28" t="str">
        <f t="shared" si="64"/>
        <v/>
      </c>
      <c r="CE68" s="28" t="str">
        <f t="shared" si="65"/>
        <v/>
      </c>
      <c r="CF68" s="28" t="str">
        <f t="shared" si="66"/>
        <v/>
      </c>
      <c r="CG68" s="28" t="str">
        <f t="shared" si="67"/>
        <v/>
      </c>
      <c r="CH68" s="28" t="str">
        <f t="shared" si="68"/>
        <v/>
      </c>
      <c r="CI68" s="28" t="str">
        <f t="shared" si="69"/>
        <v/>
      </c>
      <c r="CJ68" s="30">
        <f t="shared" si="70"/>
        <v>0</v>
      </c>
      <c r="CK68" s="28" t="str">
        <f t="shared" si="71"/>
        <v/>
      </c>
      <c r="CL68" s="28" t="str">
        <f t="shared" si="72"/>
        <v/>
      </c>
      <c r="CM68" s="28" t="str">
        <f t="shared" si="73"/>
        <v/>
      </c>
      <c r="CN68" s="28" t="str">
        <f t="shared" si="74"/>
        <v/>
      </c>
      <c r="CO68" s="28" t="str">
        <f t="shared" si="75"/>
        <v/>
      </c>
      <c r="CP68" s="28" t="str">
        <f t="shared" si="76"/>
        <v/>
      </c>
      <c r="CQ68" s="28" t="str">
        <f t="shared" si="77"/>
        <v/>
      </c>
      <c r="CR68" s="28" t="str">
        <f t="shared" si="78"/>
        <v/>
      </c>
      <c r="CS68" s="28" t="str">
        <f t="shared" si="79"/>
        <v/>
      </c>
      <c r="CT68" s="31">
        <f t="shared" si="80"/>
        <v>0</v>
      </c>
    </row>
    <row r="69" spans="1:98" ht="18.75" customHeight="1" x14ac:dyDescent="0.15">
      <c r="A69" s="55">
        <v>53</v>
      </c>
      <c r="B69" s="130"/>
      <c r="C69" s="252"/>
      <c r="D69" s="253"/>
      <c r="E69" s="253"/>
      <c r="F69" s="253"/>
      <c r="G69" s="253"/>
      <c r="H69" s="253"/>
      <c r="I69" s="253"/>
      <c r="J69" s="254"/>
      <c r="K69" s="131"/>
      <c r="L69" s="131"/>
      <c r="M69" s="132"/>
      <c r="N69" s="132"/>
      <c r="O69" s="132"/>
      <c r="P69" s="18" t="str">
        <f t="shared" si="82"/>
        <v/>
      </c>
      <c r="Q69" s="50"/>
      <c r="R69" s="95" t="str">
        <f t="shared" si="1"/>
        <v>0000000</v>
      </c>
      <c r="S69" s="83" t="str">
        <f t="shared" si="2"/>
        <v>0</v>
      </c>
      <c r="T69" s="84" t="str">
        <f t="shared" si="3"/>
        <v>0</v>
      </c>
      <c r="U69" s="84" t="str">
        <f t="shared" si="4"/>
        <v>0</v>
      </c>
      <c r="V69" s="84" t="str">
        <f t="shared" si="5"/>
        <v>0</v>
      </c>
      <c r="W69" s="84" t="str">
        <f t="shared" si="6"/>
        <v>0</v>
      </c>
      <c r="X69" s="84" t="str">
        <f t="shared" si="7"/>
        <v>0</v>
      </c>
      <c r="Y69" s="84" t="str">
        <f t="shared" si="8"/>
        <v>0</v>
      </c>
      <c r="Z69" s="85">
        <f t="shared" si="9"/>
        <v>7</v>
      </c>
      <c r="AA69" s="84" t="str">
        <f t="shared" si="10"/>
        <v/>
      </c>
      <c r="AB69" s="84" t="str">
        <f t="shared" si="11"/>
        <v/>
      </c>
      <c r="AC69" s="84" t="str">
        <f t="shared" si="12"/>
        <v/>
      </c>
      <c r="AD69" s="84" t="str">
        <f t="shared" si="13"/>
        <v/>
      </c>
      <c r="AE69" s="84" t="str">
        <f t="shared" si="14"/>
        <v/>
      </c>
      <c r="AF69" s="84" t="str">
        <f t="shared" si="15"/>
        <v/>
      </c>
      <c r="AG69" s="84" t="str">
        <f t="shared" si="16"/>
        <v/>
      </c>
      <c r="AH69" s="86">
        <f t="shared" si="17"/>
        <v>0</v>
      </c>
      <c r="AI69" s="53"/>
      <c r="AJ69" s="34" t="str">
        <f t="shared" si="18"/>
        <v>000000000</v>
      </c>
      <c r="AK69" s="29" t="str">
        <f t="shared" si="19"/>
        <v>0</v>
      </c>
      <c r="AL69" s="28" t="str">
        <f t="shared" si="20"/>
        <v>0</v>
      </c>
      <c r="AM69" s="28" t="str">
        <f t="shared" si="21"/>
        <v>0</v>
      </c>
      <c r="AN69" s="28" t="str">
        <f t="shared" si="22"/>
        <v>0</v>
      </c>
      <c r="AO69" s="28" t="str">
        <f t="shared" si="23"/>
        <v>0</v>
      </c>
      <c r="AP69" s="28" t="str">
        <f t="shared" si="24"/>
        <v>0</v>
      </c>
      <c r="AQ69" s="28" t="str">
        <f t="shared" si="25"/>
        <v>0</v>
      </c>
      <c r="AR69" s="28" t="str">
        <f t="shared" si="26"/>
        <v>0</v>
      </c>
      <c r="AS69" s="28" t="str">
        <f t="shared" si="27"/>
        <v>0</v>
      </c>
      <c r="AT69" s="30">
        <f t="shared" si="28"/>
        <v>9</v>
      </c>
      <c r="AU69" s="28" t="str">
        <f t="shared" si="29"/>
        <v/>
      </c>
      <c r="AV69" s="28" t="str">
        <f t="shared" si="30"/>
        <v/>
      </c>
      <c r="AW69" s="28" t="str">
        <f t="shared" si="31"/>
        <v/>
      </c>
      <c r="AX69" s="28" t="str">
        <f t="shared" si="32"/>
        <v/>
      </c>
      <c r="AY69" s="28" t="str">
        <f t="shared" si="33"/>
        <v/>
      </c>
      <c r="AZ69" s="28" t="str">
        <f t="shared" si="34"/>
        <v/>
      </c>
      <c r="BA69" s="28" t="str">
        <f t="shared" si="35"/>
        <v/>
      </c>
      <c r="BB69" s="28" t="str">
        <f t="shared" si="36"/>
        <v/>
      </c>
      <c r="BC69" s="28" t="str">
        <f t="shared" si="37"/>
        <v/>
      </c>
      <c r="BD69" s="31">
        <f t="shared" si="38"/>
        <v>0</v>
      </c>
      <c r="BE69" s="34" t="str">
        <f t="shared" si="39"/>
        <v>000000000</v>
      </c>
      <c r="BF69" s="29" t="str">
        <f t="shared" si="40"/>
        <v>0</v>
      </c>
      <c r="BG69" s="28" t="str">
        <f t="shared" si="41"/>
        <v>0</v>
      </c>
      <c r="BH69" s="28" t="str">
        <f t="shared" si="42"/>
        <v>0</v>
      </c>
      <c r="BI69" s="28" t="str">
        <f t="shared" si="43"/>
        <v>0</v>
      </c>
      <c r="BJ69" s="28" t="str">
        <f t="shared" si="44"/>
        <v>0</v>
      </c>
      <c r="BK69" s="28" t="str">
        <f t="shared" si="45"/>
        <v>0</v>
      </c>
      <c r="BL69" s="28" t="str">
        <f t="shared" si="46"/>
        <v>0</v>
      </c>
      <c r="BM69" s="28" t="str">
        <f t="shared" si="47"/>
        <v>0</v>
      </c>
      <c r="BN69" s="28" t="str">
        <f t="shared" si="48"/>
        <v>0</v>
      </c>
      <c r="BO69" s="30">
        <f t="shared" si="49"/>
        <v>9</v>
      </c>
      <c r="BP69" s="28" t="str">
        <f t="shared" si="50"/>
        <v/>
      </c>
      <c r="BQ69" s="28" t="str">
        <f t="shared" si="51"/>
        <v/>
      </c>
      <c r="BR69" s="28" t="str">
        <f t="shared" si="52"/>
        <v/>
      </c>
      <c r="BS69" s="28" t="str">
        <f t="shared" si="53"/>
        <v/>
      </c>
      <c r="BT69" s="28" t="str">
        <f t="shared" si="54"/>
        <v/>
      </c>
      <c r="BU69" s="28" t="str">
        <f t="shared" si="55"/>
        <v/>
      </c>
      <c r="BV69" s="28" t="str">
        <f t="shared" si="56"/>
        <v/>
      </c>
      <c r="BW69" s="28" t="str">
        <f t="shared" si="57"/>
        <v/>
      </c>
      <c r="BX69" s="28" t="str">
        <f t="shared" si="58"/>
        <v/>
      </c>
      <c r="BY69" s="31">
        <f t="shared" si="59"/>
        <v>0</v>
      </c>
      <c r="BZ69" s="34" t="str">
        <f t="shared" si="60"/>
        <v/>
      </c>
      <c r="CA69" s="29" t="str">
        <f t="shared" si="61"/>
        <v/>
      </c>
      <c r="CB69" s="28" t="str">
        <f t="shared" si="62"/>
        <v/>
      </c>
      <c r="CC69" s="28" t="str">
        <f t="shared" si="63"/>
        <v/>
      </c>
      <c r="CD69" s="28" t="str">
        <f t="shared" si="64"/>
        <v/>
      </c>
      <c r="CE69" s="28" t="str">
        <f t="shared" si="65"/>
        <v/>
      </c>
      <c r="CF69" s="28" t="str">
        <f t="shared" si="66"/>
        <v/>
      </c>
      <c r="CG69" s="28" t="str">
        <f t="shared" si="67"/>
        <v/>
      </c>
      <c r="CH69" s="28" t="str">
        <f t="shared" si="68"/>
        <v/>
      </c>
      <c r="CI69" s="28" t="str">
        <f t="shared" si="69"/>
        <v/>
      </c>
      <c r="CJ69" s="30">
        <f t="shared" si="70"/>
        <v>0</v>
      </c>
      <c r="CK69" s="28" t="str">
        <f t="shared" si="71"/>
        <v/>
      </c>
      <c r="CL69" s="28" t="str">
        <f t="shared" si="72"/>
        <v/>
      </c>
      <c r="CM69" s="28" t="str">
        <f t="shared" si="73"/>
        <v/>
      </c>
      <c r="CN69" s="28" t="str">
        <f t="shared" si="74"/>
        <v/>
      </c>
      <c r="CO69" s="28" t="str">
        <f t="shared" si="75"/>
        <v/>
      </c>
      <c r="CP69" s="28" t="str">
        <f t="shared" si="76"/>
        <v/>
      </c>
      <c r="CQ69" s="28" t="str">
        <f t="shared" si="77"/>
        <v/>
      </c>
      <c r="CR69" s="28" t="str">
        <f t="shared" si="78"/>
        <v/>
      </c>
      <c r="CS69" s="28" t="str">
        <f t="shared" si="79"/>
        <v/>
      </c>
      <c r="CT69" s="31">
        <f t="shared" si="80"/>
        <v>0</v>
      </c>
    </row>
    <row r="70" spans="1:98" ht="18.75" customHeight="1" x14ac:dyDescent="0.15">
      <c r="A70" s="61">
        <v>54</v>
      </c>
      <c r="B70" s="124"/>
      <c r="C70" s="242"/>
      <c r="D70" s="242"/>
      <c r="E70" s="242"/>
      <c r="F70" s="242"/>
      <c r="G70" s="242"/>
      <c r="H70" s="242"/>
      <c r="I70" s="242"/>
      <c r="J70" s="242"/>
      <c r="K70" s="125"/>
      <c r="L70" s="125"/>
      <c r="M70" s="126"/>
      <c r="N70" s="126"/>
      <c r="O70" s="126"/>
      <c r="P70" s="16" t="str">
        <f t="shared" si="82"/>
        <v/>
      </c>
      <c r="Q70" s="50"/>
      <c r="R70" s="95" t="str">
        <f t="shared" si="1"/>
        <v>0000000</v>
      </c>
      <c r="S70" s="83" t="str">
        <f t="shared" si="2"/>
        <v>0</v>
      </c>
      <c r="T70" s="84" t="str">
        <f t="shared" si="3"/>
        <v>0</v>
      </c>
      <c r="U70" s="84" t="str">
        <f t="shared" si="4"/>
        <v>0</v>
      </c>
      <c r="V70" s="84" t="str">
        <f t="shared" si="5"/>
        <v>0</v>
      </c>
      <c r="W70" s="84" t="str">
        <f t="shared" si="6"/>
        <v>0</v>
      </c>
      <c r="X70" s="84" t="str">
        <f t="shared" si="7"/>
        <v>0</v>
      </c>
      <c r="Y70" s="84" t="str">
        <f t="shared" si="8"/>
        <v>0</v>
      </c>
      <c r="Z70" s="85">
        <f t="shared" si="9"/>
        <v>7</v>
      </c>
      <c r="AA70" s="84" t="str">
        <f t="shared" si="10"/>
        <v/>
      </c>
      <c r="AB70" s="84" t="str">
        <f t="shared" si="11"/>
        <v/>
      </c>
      <c r="AC70" s="84" t="str">
        <f t="shared" si="12"/>
        <v/>
      </c>
      <c r="AD70" s="84" t="str">
        <f t="shared" si="13"/>
        <v/>
      </c>
      <c r="AE70" s="84" t="str">
        <f t="shared" si="14"/>
        <v/>
      </c>
      <c r="AF70" s="84" t="str">
        <f t="shared" si="15"/>
        <v/>
      </c>
      <c r="AG70" s="84" t="str">
        <f t="shared" si="16"/>
        <v/>
      </c>
      <c r="AH70" s="86">
        <f t="shared" si="17"/>
        <v>0</v>
      </c>
      <c r="AI70" s="53"/>
      <c r="AJ70" s="34" t="str">
        <f t="shared" si="18"/>
        <v>000000000</v>
      </c>
      <c r="AK70" s="29" t="str">
        <f t="shared" si="19"/>
        <v>0</v>
      </c>
      <c r="AL70" s="28" t="str">
        <f t="shared" si="20"/>
        <v>0</v>
      </c>
      <c r="AM70" s="28" t="str">
        <f t="shared" si="21"/>
        <v>0</v>
      </c>
      <c r="AN70" s="28" t="str">
        <f t="shared" si="22"/>
        <v>0</v>
      </c>
      <c r="AO70" s="28" t="str">
        <f t="shared" si="23"/>
        <v>0</v>
      </c>
      <c r="AP70" s="28" t="str">
        <f t="shared" si="24"/>
        <v>0</v>
      </c>
      <c r="AQ70" s="28" t="str">
        <f t="shared" si="25"/>
        <v>0</v>
      </c>
      <c r="AR70" s="28" t="str">
        <f t="shared" si="26"/>
        <v>0</v>
      </c>
      <c r="AS70" s="28" t="str">
        <f t="shared" si="27"/>
        <v>0</v>
      </c>
      <c r="AT70" s="30">
        <f t="shared" si="28"/>
        <v>9</v>
      </c>
      <c r="AU70" s="28" t="str">
        <f t="shared" si="29"/>
        <v/>
      </c>
      <c r="AV70" s="28" t="str">
        <f t="shared" si="30"/>
        <v/>
      </c>
      <c r="AW70" s="28" t="str">
        <f t="shared" si="31"/>
        <v/>
      </c>
      <c r="AX70" s="28" t="str">
        <f t="shared" si="32"/>
        <v/>
      </c>
      <c r="AY70" s="28" t="str">
        <f t="shared" si="33"/>
        <v/>
      </c>
      <c r="AZ70" s="28" t="str">
        <f t="shared" si="34"/>
        <v/>
      </c>
      <c r="BA70" s="28" t="str">
        <f t="shared" si="35"/>
        <v/>
      </c>
      <c r="BB70" s="28" t="str">
        <f t="shared" si="36"/>
        <v/>
      </c>
      <c r="BC70" s="28" t="str">
        <f t="shared" si="37"/>
        <v/>
      </c>
      <c r="BD70" s="31">
        <f t="shared" si="38"/>
        <v>0</v>
      </c>
      <c r="BE70" s="34" t="str">
        <f t="shared" si="39"/>
        <v>000000000</v>
      </c>
      <c r="BF70" s="29" t="str">
        <f t="shared" si="40"/>
        <v>0</v>
      </c>
      <c r="BG70" s="28" t="str">
        <f t="shared" si="41"/>
        <v>0</v>
      </c>
      <c r="BH70" s="28" t="str">
        <f t="shared" si="42"/>
        <v>0</v>
      </c>
      <c r="BI70" s="28" t="str">
        <f t="shared" si="43"/>
        <v>0</v>
      </c>
      <c r="BJ70" s="28" t="str">
        <f t="shared" si="44"/>
        <v>0</v>
      </c>
      <c r="BK70" s="28" t="str">
        <f t="shared" si="45"/>
        <v>0</v>
      </c>
      <c r="BL70" s="28" t="str">
        <f t="shared" si="46"/>
        <v>0</v>
      </c>
      <c r="BM70" s="28" t="str">
        <f t="shared" si="47"/>
        <v>0</v>
      </c>
      <c r="BN70" s="28" t="str">
        <f t="shared" si="48"/>
        <v>0</v>
      </c>
      <c r="BO70" s="30">
        <f t="shared" si="49"/>
        <v>9</v>
      </c>
      <c r="BP70" s="28" t="str">
        <f t="shared" si="50"/>
        <v/>
      </c>
      <c r="BQ70" s="28" t="str">
        <f t="shared" si="51"/>
        <v/>
      </c>
      <c r="BR70" s="28" t="str">
        <f t="shared" si="52"/>
        <v/>
      </c>
      <c r="BS70" s="28" t="str">
        <f t="shared" si="53"/>
        <v/>
      </c>
      <c r="BT70" s="28" t="str">
        <f t="shared" si="54"/>
        <v/>
      </c>
      <c r="BU70" s="28" t="str">
        <f t="shared" si="55"/>
        <v/>
      </c>
      <c r="BV70" s="28" t="str">
        <f t="shared" si="56"/>
        <v/>
      </c>
      <c r="BW70" s="28" t="str">
        <f t="shared" si="57"/>
        <v/>
      </c>
      <c r="BX70" s="28" t="str">
        <f t="shared" si="58"/>
        <v/>
      </c>
      <c r="BY70" s="31">
        <f t="shared" si="59"/>
        <v>0</v>
      </c>
      <c r="BZ70" s="34" t="str">
        <f t="shared" si="60"/>
        <v/>
      </c>
      <c r="CA70" s="29" t="str">
        <f t="shared" si="61"/>
        <v/>
      </c>
      <c r="CB70" s="28" t="str">
        <f t="shared" si="62"/>
        <v/>
      </c>
      <c r="CC70" s="28" t="str">
        <f t="shared" si="63"/>
        <v/>
      </c>
      <c r="CD70" s="28" t="str">
        <f t="shared" si="64"/>
        <v/>
      </c>
      <c r="CE70" s="28" t="str">
        <f t="shared" si="65"/>
        <v/>
      </c>
      <c r="CF70" s="28" t="str">
        <f t="shared" si="66"/>
        <v/>
      </c>
      <c r="CG70" s="28" t="str">
        <f t="shared" si="67"/>
        <v/>
      </c>
      <c r="CH70" s="28" t="str">
        <f t="shared" si="68"/>
        <v/>
      </c>
      <c r="CI70" s="28" t="str">
        <f t="shared" si="69"/>
        <v/>
      </c>
      <c r="CJ70" s="30">
        <f t="shared" si="70"/>
        <v>0</v>
      </c>
      <c r="CK70" s="28" t="str">
        <f t="shared" si="71"/>
        <v/>
      </c>
      <c r="CL70" s="28" t="str">
        <f t="shared" si="72"/>
        <v/>
      </c>
      <c r="CM70" s="28" t="str">
        <f t="shared" si="73"/>
        <v/>
      </c>
      <c r="CN70" s="28" t="str">
        <f t="shared" si="74"/>
        <v/>
      </c>
      <c r="CO70" s="28" t="str">
        <f t="shared" si="75"/>
        <v/>
      </c>
      <c r="CP70" s="28" t="str">
        <f t="shared" si="76"/>
        <v/>
      </c>
      <c r="CQ70" s="28" t="str">
        <f t="shared" si="77"/>
        <v/>
      </c>
      <c r="CR70" s="28" t="str">
        <f t="shared" si="78"/>
        <v/>
      </c>
      <c r="CS70" s="28" t="str">
        <f t="shared" si="79"/>
        <v/>
      </c>
      <c r="CT70" s="31">
        <f t="shared" si="80"/>
        <v>0</v>
      </c>
    </row>
    <row r="71" spans="1:98" ht="18.75" customHeight="1" x14ac:dyDescent="0.15">
      <c r="A71" s="61">
        <v>55</v>
      </c>
      <c r="B71" s="124"/>
      <c r="C71" s="238"/>
      <c r="D71" s="238"/>
      <c r="E71" s="238"/>
      <c r="F71" s="238"/>
      <c r="G71" s="238"/>
      <c r="H71" s="238"/>
      <c r="I71" s="238"/>
      <c r="J71" s="238"/>
      <c r="K71" s="125"/>
      <c r="L71" s="125"/>
      <c r="M71" s="126"/>
      <c r="N71" s="126"/>
      <c r="O71" s="126"/>
      <c r="P71" s="16" t="str">
        <f t="shared" si="82"/>
        <v/>
      </c>
      <c r="Q71" s="50"/>
      <c r="R71" s="95" t="str">
        <f t="shared" si="1"/>
        <v>0000000</v>
      </c>
      <c r="S71" s="83" t="str">
        <f t="shared" si="2"/>
        <v>0</v>
      </c>
      <c r="T71" s="84" t="str">
        <f t="shared" si="3"/>
        <v>0</v>
      </c>
      <c r="U71" s="84" t="str">
        <f t="shared" si="4"/>
        <v>0</v>
      </c>
      <c r="V71" s="84" t="str">
        <f t="shared" si="5"/>
        <v>0</v>
      </c>
      <c r="W71" s="84" t="str">
        <f t="shared" si="6"/>
        <v>0</v>
      </c>
      <c r="X71" s="84" t="str">
        <f t="shared" si="7"/>
        <v>0</v>
      </c>
      <c r="Y71" s="84" t="str">
        <f t="shared" si="8"/>
        <v>0</v>
      </c>
      <c r="Z71" s="85">
        <f t="shared" si="9"/>
        <v>7</v>
      </c>
      <c r="AA71" s="84" t="str">
        <f t="shared" si="10"/>
        <v/>
      </c>
      <c r="AB71" s="84" t="str">
        <f t="shared" si="11"/>
        <v/>
      </c>
      <c r="AC71" s="84" t="str">
        <f t="shared" si="12"/>
        <v/>
      </c>
      <c r="AD71" s="84" t="str">
        <f t="shared" si="13"/>
        <v/>
      </c>
      <c r="AE71" s="84" t="str">
        <f t="shared" si="14"/>
        <v/>
      </c>
      <c r="AF71" s="84" t="str">
        <f t="shared" si="15"/>
        <v/>
      </c>
      <c r="AG71" s="84" t="str">
        <f t="shared" si="16"/>
        <v/>
      </c>
      <c r="AH71" s="86">
        <f t="shared" si="17"/>
        <v>0</v>
      </c>
      <c r="AI71" s="53"/>
      <c r="AJ71" s="34" t="str">
        <f t="shared" si="18"/>
        <v>000000000</v>
      </c>
      <c r="AK71" s="29" t="str">
        <f t="shared" si="19"/>
        <v>0</v>
      </c>
      <c r="AL71" s="28" t="str">
        <f t="shared" si="20"/>
        <v>0</v>
      </c>
      <c r="AM71" s="28" t="str">
        <f t="shared" si="21"/>
        <v>0</v>
      </c>
      <c r="AN71" s="28" t="str">
        <f t="shared" si="22"/>
        <v>0</v>
      </c>
      <c r="AO71" s="28" t="str">
        <f t="shared" si="23"/>
        <v>0</v>
      </c>
      <c r="AP71" s="28" t="str">
        <f t="shared" si="24"/>
        <v>0</v>
      </c>
      <c r="AQ71" s="28" t="str">
        <f t="shared" si="25"/>
        <v>0</v>
      </c>
      <c r="AR71" s="28" t="str">
        <f t="shared" si="26"/>
        <v>0</v>
      </c>
      <c r="AS71" s="28" t="str">
        <f t="shared" si="27"/>
        <v>0</v>
      </c>
      <c r="AT71" s="30">
        <f t="shared" si="28"/>
        <v>9</v>
      </c>
      <c r="AU71" s="28" t="str">
        <f t="shared" si="29"/>
        <v/>
      </c>
      <c r="AV71" s="28" t="str">
        <f t="shared" si="30"/>
        <v/>
      </c>
      <c r="AW71" s="28" t="str">
        <f t="shared" si="31"/>
        <v/>
      </c>
      <c r="AX71" s="28" t="str">
        <f t="shared" si="32"/>
        <v/>
      </c>
      <c r="AY71" s="28" t="str">
        <f t="shared" si="33"/>
        <v/>
      </c>
      <c r="AZ71" s="28" t="str">
        <f t="shared" si="34"/>
        <v/>
      </c>
      <c r="BA71" s="28" t="str">
        <f t="shared" si="35"/>
        <v/>
      </c>
      <c r="BB71" s="28" t="str">
        <f t="shared" si="36"/>
        <v/>
      </c>
      <c r="BC71" s="28" t="str">
        <f t="shared" si="37"/>
        <v/>
      </c>
      <c r="BD71" s="31">
        <f t="shared" si="38"/>
        <v>0</v>
      </c>
      <c r="BE71" s="34" t="str">
        <f t="shared" si="39"/>
        <v>000000000</v>
      </c>
      <c r="BF71" s="29" t="str">
        <f t="shared" si="40"/>
        <v>0</v>
      </c>
      <c r="BG71" s="28" t="str">
        <f t="shared" si="41"/>
        <v>0</v>
      </c>
      <c r="BH71" s="28" t="str">
        <f t="shared" si="42"/>
        <v>0</v>
      </c>
      <c r="BI71" s="28" t="str">
        <f t="shared" si="43"/>
        <v>0</v>
      </c>
      <c r="BJ71" s="28" t="str">
        <f t="shared" si="44"/>
        <v>0</v>
      </c>
      <c r="BK71" s="28" t="str">
        <f t="shared" si="45"/>
        <v>0</v>
      </c>
      <c r="BL71" s="28" t="str">
        <f t="shared" si="46"/>
        <v>0</v>
      </c>
      <c r="BM71" s="28" t="str">
        <f t="shared" si="47"/>
        <v>0</v>
      </c>
      <c r="BN71" s="28" t="str">
        <f t="shared" si="48"/>
        <v>0</v>
      </c>
      <c r="BO71" s="30">
        <f t="shared" si="49"/>
        <v>9</v>
      </c>
      <c r="BP71" s="28" t="str">
        <f t="shared" si="50"/>
        <v/>
      </c>
      <c r="BQ71" s="28" t="str">
        <f t="shared" si="51"/>
        <v/>
      </c>
      <c r="BR71" s="28" t="str">
        <f t="shared" si="52"/>
        <v/>
      </c>
      <c r="BS71" s="28" t="str">
        <f t="shared" si="53"/>
        <v/>
      </c>
      <c r="BT71" s="28" t="str">
        <f t="shared" si="54"/>
        <v/>
      </c>
      <c r="BU71" s="28" t="str">
        <f t="shared" si="55"/>
        <v/>
      </c>
      <c r="BV71" s="28" t="str">
        <f t="shared" si="56"/>
        <v/>
      </c>
      <c r="BW71" s="28" t="str">
        <f t="shared" si="57"/>
        <v/>
      </c>
      <c r="BX71" s="28" t="str">
        <f t="shared" si="58"/>
        <v/>
      </c>
      <c r="BY71" s="31">
        <f t="shared" si="59"/>
        <v>0</v>
      </c>
      <c r="BZ71" s="34" t="str">
        <f t="shared" si="60"/>
        <v/>
      </c>
      <c r="CA71" s="29" t="str">
        <f t="shared" si="61"/>
        <v/>
      </c>
      <c r="CB71" s="28" t="str">
        <f t="shared" si="62"/>
        <v/>
      </c>
      <c r="CC71" s="28" t="str">
        <f t="shared" si="63"/>
        <v/>
      </c>
      <c r="CD71" s="28" t="str">
        <f t="shared" si="64"/>
        <v/>
      </c>
      <c r="CE71" s="28" t="str">
        <f t="shared" si="65"/>
        <v/>
      </c>
      <c r="CF71" s="28" t="str">
        <f t="shared" si="66"/>
        <v/>
      </c>
      <c r="CG71" s="28" t="str">
        <f t="shared" si="67"/>
        <v/>
      </c>
      <c r="CH71" s="28" t="str">
        <f t="shared" si="68"/>
        <v/>
      </c>
      <c r="CI71" s="28" t="str">
        <f t="shared" si="69"/>
        <v/>
      </c>
      <c r="CJ71" s="30">
        <f t="shared" si="70"/>
        <v>0</v>
      </c>
      <c r="CK71" s="28" t="str">
        <f t="shared" si="71"/>
        <v/>
      </c>
      <c r="CL71" s="28" t="str">
        <f t="shared" si="72"/>
        <v/>
      </c>
      <c r="CM71" s="28" t="str">
        <f t="shared" si="73"/>
        <v/>
      </c>
      <c r="CN71" s="28" t="str">
        <f t="shared" si="74"/>
        <v/>
      </c>
      <c r="CO71" s="28" t="str">
        <f t="shared" si="75"/>
        <v/>
      </c>
      <c r="CP71" s="28" t="str">
        <f t="shared" si="76"/>
        <v/>
      </c>
      <c r="CQ71" s="28" t="str">
        <f t="shared" si="77"/>
        <v/>
      </c>
      <c r="CR71" s="28" t="str">
        <f t="shared" si="78"/>
        <v/>
      </c>
      <c r="CS71" s="28" t="str">
        <f t="shared" si="79"/>
        <v/>
      </c>
      <c r="CT71" s="31">
        <f t="shared" si="80"/>
        <v>0</v>
      </c>
    </row>
    <row r="72" spans="1:98" ht="18.75" customHeight="1" x14ac:dyDescent="0.15">
      <c r="A72" s="61">
        <v>56</v>
      </c>
      <c r="B72" s="124"/>
      <c r="C72" s="239"/>
      <c r="D72" s="240"/>
      <c r="E72" s="240"/>
      <c r="F72" s="240"/>
      <c r="G72" s="240"/>
      <c r="H72" s="240"/>
      <c r="I72" s="240"/>
      <c r="J72" s="241"/>
      <c r="K72" s="125"/>
      <c r="L72" s="125"/>
      <c r="M72" s="126"/>
      <c r="N72" s="126"/>
      <c r="O72" s="126"/>
      <c r="P72" s="16" t="str">
        <f t="shared" si="82"/>
        <v/>
      </c>
      <c r="Q72" s="50"/>
      <c r="R72" s="95" t="str">
        <f t="shared" si="1"/>
        <v>0000000</v>
      </c>
      <c r="S72" s="83" t="str">
        <f t="shared" si="2"/>
        <v>0</v>
      </c>
      <c r="T72" s="84" t="str">
        <f t="shared" si="3"/>
        <v>0</v>
      </c>
      <c r="U72" s="84" t="str">
        <f t="shared" si="4"/>
        <v>0</v>
      </c>
      <c r="V72" s="84" t="str">
        <f t="shared" si="5"/>
        <v>0</v>
      </c>
      <c r="W72" s="84" t="str">
        <f t="shared" si="6"/>
        <v>0</v>
      </c>
      <c r="X72" s="84" t="str">
        <f t="shared" si="7"/>
        <v>0</v>
      </c>
      <c r="Y72" s="84" t="str">
        <f t="shared" si="8"/>
        <v>0</v>
      </c>
      <c r="Z72" s="85">
        <f t="shared" si="9"/>
        <v>7</v>
      </c>
      <c r="AA72" s="84" t="str">
        <f t="shared" si="10"/>
        <v/>
      </c>
      <c r="AB72" s="84" t="str">
        <f t="shared" si="11"/>
        <v/>
      </c>
      <c r="AC72" s="84" t="str">
        <f t="shared" si="12"/>
        <v/>
      </c>
      <c r="AD72" s="84" t="str">
        <f t="shared" si="13"/>
        <v/>
      </c>
      <c r="AE72" s="84" t="str">
        <f t="shared" si="14"/>
        <v/>
      </c>
      <c r="AF72" s="84" t="str">
        <f t="shared" si="15"/>
        <v/>
      </c>
      <c r="AG72" s="84" t="str">
        <f t="shared" si="16"/>
        <v/>
      </c>
      <c r="AH72" s="86">
        <f t="shared" si="17"/>
        <v>0</v>
      </c>
      <c r="AI72" s="53"/>
      <c r="AJ72" s="34" t="str">
        <f t="shared" si="18"/>
        <v>000000000</v>
      </c>
      <c r="AK72" s="29" t="str">
        <f t="shared" si="19"/>
        <v>0</v>
      </c>
      <c r="AL72" s="28" t="str">
        <f t="shared" si="20"/>
        <v>0</v>
      </c>
      <c r="AM72" s="28" t="str">
        <f t="shared" si="21"/>
        <v>0</v>
      </c>
      <c r="AN72" s="28" t="str">
        <f t="shared" si="22"/>
        <v>0</v>
      </c>
      <c r="AO72" s="28" t="str">
        <f t="shared" si="23"/>
        <v>0</v>
      </c>
      <c r="AP72" s="28" t="str">
        <f t="shared" si="24"/>
        <v>0</v>
      </c>
      <c r="AQ72" s="28" t="str">
        <f t="shared" si="25"/>
        <v>0</v>
      </c>
      <c r="AR72" s="28" t="str">
        <f t="shared" si="26"/>
        <v>0</v>
      </c>
      <c r="AS72" s="28" t="str">
        <f t="shared" si="27"/>
        <v>0</v>
      </c>
      <c r="AT72" s="30">
        <f t="shared" si="28"/>
        <v>9</v>
      </c>
      <c r="AU72" s="28" t="str">
        <f t="shared" si="29"/>
        <v/>
      </c>
      <c r="AV72" s="28" t="str">
        <f t="shared" si="30"/>
        <v/>
      </c>
      <c r="AW72" s="28" t="str">
        <f t="shared" si="31"/>
        <v/>
      </c>
      <c r="AX72" s="28" t="str">
        <f t="shared" si="32"/>
        <v/>
      </c>
      <c r="AY72" s="28" t="str">
        <f t="shared" si="33"/>
        <v/>
      </c>
      <c r="AZ72" s="28" t="str">
        <f t="shared" si="34"/>
        <v/>
      </c>
      <c r="BA72" s="28" t="str">
        <f t="shared" si="35"/>
        <v/>
      </c>
      <c r="BB72" s="28" t="str">
        <f t="shared" si="36"/>
        <v/>
      </c>
      <c r="BC72" s="28" t="str">
        <f t="shared" si="37"/>
        <v/>
      </c>
      <c r="BD72" s="31">
        <f t="shared" si="38"/>
        <v>0</v>
      </c>
      <c r="BE72" s="34" t="str">
        <f t="shared" si="39"/>
        <v>000000000</v>
      </c>
      <c r="BF72" s="29" t="str">
        <f t="shared" si="40"/>
        <v>0</v>
      </c>
      <c r="BG72" s="28" t="str">
        <f t="shared" si="41"/>
        <v>0</v>
      </c>
      <c r="BH72" s="28" t="str">
        <f t="shared" si="42"/>
        <v>0</v>
      </c>
      <c r="BI72" s="28" t="str">
        <f t="shared" si="43"/>
        <v>0</v>
      </c>
      <c r="BJ72" s="28" t="str">
        <f t="shared" si="44"/>
        <v>0</v>
      </c>
      <c r="BK72" s="28" t="str">
        <f t="shared" si="45"/>
        <v>0</v>
      </c>
      <c r="BL72" s="28" t="str">
        <f t="shared" si="46"/>
        <v>0</v>
      </c>
      <c r="BM72" s="28" t="str">
        <f t="shared" si="47"/>
        <v>0</v>
      </c>
      <c r="BN72" s="28" t="str">
        <f t="shared" si="48"/>
        <v>0</v>
      </c>
      <c r="BO72" s="30">
        <f t="shared" si="49"/>
        <v>9</v>
      </c>
      <c r="BP72" s="28" t="str">
        <f t="shared" si="50"/>
        <v/>
      </c>
      <c r="BQ72" s="28" t="str">
        <f t="shared" si="51"/>
        <v/>
      </c>
      <c r="BR72" s="28" t="str">
        <f t="shared" si="52"/>
        <v/>
      </c>
      <c r="BS72" s="28" t="str">
        <f t="shared" si="53"/>
        <v/>
      </c>
      <c r="BT72" s="28" t="str">
        <f t="shared" si="54"/>
        <v/>
      </c>
      <c r="BU72" s="28" t="str">
        <f t="shared" si="55"/>
        <v/>
      </c>
      <c r="BV72" s="28" t="str">
        <f t="shared" si="56"/>
        <v/>
      </c>
      <c r="BW72" s="28" t="str">
        <f t="shared" si="57"/>
        <v/>
      </c>
      <c r="BX72" s="28" t="str">
        <f t="shared" si="58"/>
        <v/>
      </c>
      <c r="BY72" s="31">
        <f t="shared" si="59"/>
        <v>0</v>
      </c>
      <c r="BZ72" s="34" t="str">
        <f t="shared" si="60"/>
        <v/>
      </c>
      <c r="CA72" s="29" t="str">
        <f t="shared" si="61"/>
        <v/>
      </c>
      <c r="CB72" s="28" t="str">
        <f t="shared" si="62"/>
        <v/>
      </c>
      <c r="CC72" s="28" t="str">
        <f t="shared" si="63"/>
        <v/>
      </c>
      <c r="CD72" s="28" t="str">
        <f t="shared" si="64"/>
        <v/>
      </c>
      <c r="CE72" s="28" t="str">
        <f t="shared" si="65"/>
        <v/>
      </c>
      <c r="CF72" s="28" t="str">
        <f t="shared" si="66"/>
        <v/>
      </c>
      <c r="CG72" s="28" t="str">
        <f t="shared" si="67"/>
        <v/>
      </c>
      <c r="CH72" s="28" t="str">
        <f t="shared" si="68"/>
        <v/>
      </c>
      <c r="CI72" s="28" t="str">
        <f t="shared" si="69"/>
        <v/>
      </c>
      <c r="CJ72" s="30">
        <f t="shared" si="70"/>
        <v>0</v>
      </c>
      <c r="CK72" s="28" t="str">
        <f t="shared" si="71"/>
        <v/>
      </c>
      <c r="CL72" s="28" t="str">
        <f t="shared" si="72"/>
        <v/>
      </c>
      <c r="CM72" s="28" t="str">
        <f t="shared" si="73"/>
        <v/>
      </c>
      <c r="CN72" s="28" t="str">
        <f t="shared" si="74"/>
        <v/>
      </c>
      <c r="CO72" s="28" t="str">
        <f t="shared" si="75"/>
        <v/>
      </c>
      <c r="CP72" s="28" t="str">
        <f t="shared" si="76"/>
        <v/>
      </c>
      <c r="CQ72" s="28" t="str">
        <f t="shared" si="77"/>
        <v/>
      </c>
      <c r="CR72" s="28" t="str">
        <f t="shared" si="78"/>
        <v/>
      </c>
      <c r="CS72" s="28" t="str">
        <f t="shared" si="79"/>
        <v/>
      </c>
      <c r="CT72" s="31">
        <f t="shared" si="80"/>
        <v>0</v>
      </c>
    </row>
    <row r="73" spans="1:98" ht="18.75" customHeight="1" x14ac:dyDescent="0.15">
      <c r="A73" s="61">
        <v>57</v>
      </c>
      <c r="B73" s="124"/>
      <c r="C73" s="242"/>
      <c r="D73" s="242"/>
      <c r="E73" s="242"/>
      <c r="F73" s="242"/>
      <c r="G73" s="242"/>
      <c r="H73" s="242"/>
      <c r="I73" s="242"/>
      <c r="J73" s="242"/>
      <c r="K73" s="125"/>
      <c r="L73" s="125"/>
      <c r="M73" s="126"/>
      <c r="N73" s="126"/>
      <c r="O73" s="126"/>
      <c r="P73" s="16" t="str">
        <f t="shared" si="82"/>
        <v/>
      </c>
      <c r="Q73" s="50"/>
      <c r="R73" s="95" t="str">
        <f t="shared" si="1"/>
        <v>0000000</v>
      </c>
      <c r="S73" s="83" t="str">
        <f t="shared" si="2"/>
        <v>0</v>
      </c>
      <c r="T73" s="84" t="str">
        <f t="shared" si="3"/>
        <v>0</v>
      </c>
      <c r="U73" s="84" t="str">
        <f t="shared" si="4"/>
        <v>0</v>
      </c>
      <c r="V73" s="84" t="str">
        <f t="shared" si="5"/>
        <v>0</v>
      </c>
      <c r="W73" s="84" t="str">
        <f t="shared" si="6"/>
        <v>0</v>
      </c>
      <c r="X73" s="84" t="str">
        <f t="shared" si="7"/>
        <v>0</v>
      </c>
      <c r="Y73" s="84" t="str">
        <f t="shared" si="8"/>
        <v>0</v>
      </c>
      <c r="Z73" s="85">
        <f t="shared" si="9"/>
        <v>7</v>
      </c>
      <c r="AA73" s="84" t="str">
        <f t="shared" si="10"/>
        <v/>
      </c>
      <c r="AB73" s="84" t="str">
        <f t="shared" si="11"/>
        <v/>
      </c>
      <c r="AC73" s="84" t="str">
        <f t="shared" si="12"/>
        <v/>
      </c>
      <c r="AD73" s="84" t="str">
        <f t="shared" si="13"/>
        <v/>
      </c>
      <c r="AE73" s="84" t="str">
        <f t="shared" si="14"/>
        <v/>
      </c>
      <c r="AF73" s="84" t="str">
        <f t="shared" si="15"/>
        <v/>
      </c>
      <c r="AG73" s="84" t="str">
        <f t="shared" si="16"/>
        <v/>
      </c>
      <c r="AH73" s="86">
        <f t="shared" si="17"/>
        <v>0</v>
      </c>
      <c r="AI73" s="53"/>
      <c r="AJ73" s="34" t="str">
        <f t="shared" si="18"/>
        <v>000000000</v>
      </c>
      <c r="AK73" s="29" t="str">
        <f t="shared" si="19"/>
        <v>0</v>
      </c>
      <c r="AL73" s="28" t="str">
        <f t="shared" si="20"/>
        <v>0</v>
      </c>
      <c r="AM73" s="28" t="str">
        <f t="shared" si="21"/>
        <v>0</v>
      </c>
      <c r="AN73" s="28" t="str">
        <f t="shared" si="22"/>
        <v>0</v>
      </c>
      <c r="AO73" s="28" t="str">
        <f t="shared" si="23"/>
        <v>0</v>
      </c>
      <c r="AP73" s="28" t="str">
        <f t="shared" si="24"/>
        <v>0</v>
      </c>
      <c r="AQ73" s="28" t="str">
        <f t="shared" si="25"/>
        <v>0</v>
      </c>
      <c r="AR73" s="28" t="str">
        <f t="shared" si="26"/>
        <v>0</v>
      </c>
      <c r="AS73" s="28" t="str">
        <f t="shared" si="27"/>
        <v>0</v>
      </c>
      <c r="AT73" s="30">
        <f t="shared" si="28"/>
        <v>9</v>
      </c>
      <c r="AU73" s="28" t="str">
        <f t="shared" si="29"/>
        <v/>
      </c>
      <c r="AV73" s="28" t="str">
        <f t="shared" si="30"/>
        <v/>
      </c>
      <c r="AW73" s="28" t="str">
        <f t="shared" si="31"/>
        <v/>
      </c>
      <c r="AX73" s="28" t="str">
        <f t="shared" si="32"/>
        <v/>
      </c>
      <c r="AY73" s="28" t="str">
        <f t="shared" si="33"/>
        <v/>
      </c>
      <c r="AZ73" s="28" t="str">
        <f t="shared" si="34"/>
        <v/>
      </c>
      <c r="BA73" s="28" t="str">
        <f t="shared" si="35"/>
        <v/>
      </c>
      <c r="BB73" s="28" t="str">
        <f t="shared" si="36"/>
        <v/>
      </c>
      <c r="BC73" s="28" t="str">
        <f t="shared" si="37"/>
        <v/>
      </c>
      <c r="BD73" s="31">
        <f t="shared" si="38"/>
        <v>0</v>
      </c>
      <c r="BE73" s="34" t="str">
        <f t="shared" si="39"/>
        <v>000000000</v>
      </c>
      <c r="BF73" s="29" t="str">
        <f t="shared" si="40"/>
        <v>0</v>
      </c>
      <c r="BG73" s="28" t="str">
        <f t="shared" si="41"/>
        <v>0</v>
      </c>
      <c r="BH73" s="28" t="str">
        <f t="shared" si="42"/>
        <v>0</v>
      </c>
      <c r="BI73" s="28" t="str">
        <f t="shared" si="43"/>
        <v>0</v>
      </c>
      <c r="BJ73" s="28" t="str">
        <f t="shared" si="44"/>
        <v>0</v>
      </c>
      <c r="BK73" s="28" t="str">
        <f t="shared" si="45"/>
        <v>0</v>
      </c>
      <c r="BL73" s="28" t="str">
        <f t="shared" si="46"/>
        <v>0</v>
      </c>
      <c r="BM73" s="28" t="str">
        <f t="shared" si="47"/>
        <v>0</v>
      </c>
      <c r="BN73" s="28" t="str">
        <f t="shared" si="48"/>
        <v>0</v>
      </c>
      <c r="BO73" s="30">
        <f t="shared" si="49"/>
        <v>9</v>
      </c>
      <c r="BP73" s="28" t="str">
        <f t="shared" si="50"/>
        <v/>
      </c>
      <c r="BQ73" s="28" t="str">
        <f t="shared" si="51"/>
        <v/>
      </c>
      <c r="BR73" s="28" t="str">
        <f t="shared" si="52"/>
        <v/>
      </c>
      <c r="BS73" s="28" t="str">
        <f t="shared" si="53"/>
        <v/>
      </c>
      <c r="BT73" s="28" t="str">
        <f t="shared" si="54"/>
        <v/>
      </c>
      <c r="BU73" s="28" t="str">
        <f t="shared" si="55"/>
        <v/>
      </c>
      <c r="BV73" s="28" t="str">
        <f t="shared" si="56"/>
        <v/>
      </c>
      <c r="BW73" s="28" t="str">
        <f t="shared" si="57"/>
        <v/>
      </c>
      <c r="BX73" s="28" t="str">
        <f t="shared" si="58"/>
        <v/>
      </c>
      <c r="BY73" s="31">
        <f t="shared" si="59"/>
        <v>0</v>
      </c>
      <c r="BZ73" s="34" t="str">
        <f t="shared" si="60"/>
        <v/>
      </c>
      <c r="CA73" s="29" t="str">
        <f t="shared" si="61"/>
        <v/>
      </c>
      <c r="CB73" s="28" t="str">
        <f t="shared" si="62"/>
        <v/>
      </c>
      <c r="CC73" s="28" t="str">
        <f t="shared" si="63"/>
        <v/>
      </c>
      <c r="CD73" s="28" t="str">
        <f t="shared" si="64"/>
        <v/>
      </c>
      <c r="CE73" s="28" t="str">
        <f t="shared" si="65"/>
        <v/>
      </c>
      <c r="CF73" s="28" t="str">
        <f t="shared" si="66"/>
        <v/>
      </c>
      <c r="CG73" s="28" t="str">
        <f t="shared" si="67"/>
        <v/>
      </c>
      <c r="CH73" s="28" t="str">
        <f t="shared" si="68"/>
        <v/>
      </c>
      <c r="CI73" s="28" t="str">
        <f t="shared" si="69"/>
        <v/>
      </c>
      <c r="CJ73" s="30">
        <f t="shared" si="70"/>
        <v>0</v>
      </c>
      <c r="CK73" s="28" t="str">
        <f t="shared" si="71"/>
        <v/>
      </c>
      <c r="CL73" s="28" t="str">
        <f t="shared" si="72"/>
        <v/>
      </c>
      <c r="CM73" s="28" t="str">
        <f t="shared" si="73"/>
        <v/>
      </c>
      <c r="CN73" s="28" t="str">
        <f t="shared" si="74"/>
        <v/>
      </c>
      <c r="CO73" s="28" t="str">
        <f t="shared" si="75"/>
        <v/>
      </c>
      <c r="CP73" s="28" t="str">
        <f t="shared" si="76"/>
        <v/>
      </c>
      <c r="CQ73" s="28" t="str">
        <f t="shared" si="77"/>
        <v/>
      </c>
      <c r="CR73" s="28" t="str">
        <f t="shared" si="78"/>
        <v/>
      </c>
      <c r="CS73" s="28" t="str">
        <f t="shared" si="79"/>
        <v/>
      </c>
      <c r="CT73" s="31">
        <f t="shared" si="80"/>
        <v>0</v>
      </c>
    </row>
    <row r="74" spans="1:98" ht="18.75" customHeight="1" x14ac:dyDescent="0.15">
      <c r="A74" s="61">
        <v>58</v>
      </c>
      <c r="B74" s="124"/>
      <c r="C74" s="238"/>
      <c r="D74" s="238"/>
      <c r="E74" s="238"/>
      <c r="F74" s="238"/>
      <c r="G74" s="238"/>
      <c r="H74" s="238"/>
      <c r="I74" s="238"/>
      <c r="J74" s="238"/>
      <c r="K74" s="125"/>
      <c r="L74" s="125"/>
      <c r="M74" s="126"/>
      <c r="N74" s="126"/>
      <c r="O74" s="126"/>
      <c r="P74" s="16" t="str">
        <f t="shared" si="82"/>
        <v/>
      </c>
      <c r="Q74" s="50"/>
      <c r="R74" s="95" t="str">
        <f t="shared" si="1"/>
        <v>0000000</v>
      </c>
      <c r="S74" s="83" t="str">
        <f t="shared" si="2"/>
        <v>0</v>
      </c>
      <c r="T74" s="84" t="str">
        <f t="shared" si="3"/>
        <v>0</v>
      </c>
      <c r="U74" s="84" t="str">
        <f t="shared" si="4"/>
        <v>0</v>
      </c>
      <c r="V74" s="84" t="str">
        <f t="shared" si="5"/>
        <v>0</v>
      </c>
      <c r="W74" s="84" t="str">
        <f t="shared" si="6"/>
        <v>0</v>
      </c>
      <c r="X74" s="84" t="str">
        <f t="shared" si="7"/>
        <v>0</v>
      </c>
      <c r="Y74" s="84" t="str">
        <f t="shared" si="8"/>
        <v>0</v>
      </c>
      <c r="Z74" s="85">
        <f t="shared" si="9"/>
        <v>7</v>
      </c>
      <c r="AA74" s="84" t="str">
        <f t="shared" si="10"/>
        <v/>
      </c>
      <c r="AB74" s="84" t="str">
        <f t="shared" si="11"/>
        <v/>
      </c>
      <c r="AC74" s="84" t="str">
        <f t="shared" si="12"/>
        <v/>
      </c>
      <c r="AD74" s="84" t="str">
        <f t="shared" si="13"/>
        <v/>
      </c>
      <c r="AE74" s="84" t="str">
        <f t="shared" si="14"/>
        <v/>
      </c>
      <c r="AF74" s="84" t="str">
        <f t="shared" si="15"/>
        <v/>
      </c>
      <c r="AG74" s="84" t="str">
        <f t="shared" si="16"/>
        <v/>
      </c>
      <c r="AH74" s="86">
        <f t="shared" si="17"/>
        <v>0</v>
      </c>
      <c r="AI74" s="53"/>
      <c r="AJ74" s="34" t="str">
        <f t="shared" si="18"/>
        <v>000000000</v>
      </c>
      <c r="AK74" s="29" t="str">
        <f t="shared" si="19"/>
        <v>0</v>
      </c>
      <c r="AL74" s="28" t="str">
        <f t="shared" si="20"/>
        <v>0</v>
      </c>
      <c r="AM74" s="28" t="str">
        <f t="shared" si="21"/>
        <v>0</v>
      </c>
      <c r="AN74" s="28" t="str">
        <f t="shared" si="22"/>
        <v>0</v>
      </c>
      <c r="AO74" s="28" t="str">
        <f t="shared" si="23"/>
        <v>0</v>
      </c>
      <c r="AP74" s="28" t="str">
        <f t="shared" si="24"/>
        <v>0</v>
      </c>
      <c r="AQ74" s="28" t="str">
        <f t="shared" si="25"/>
        <v>0</v>
      </c>
      <c r="AR74" s="28" t="str">
        <f t="shared" si="26"/>
        <v>0</v>
      </c>
      <c r="AS74" s="28" t="str">
        <f t="shared" si="27"/>
        <v>0</v>
      </c>
      <c r="AT74" s="30">
        <f t="shared" si="28"/>
        <v>9</v>
      </c>
      <c r="AU74" s="28" t="str">
        <f t="shared" si="29"/>
        <v/>
      </c>
      <c r="AV74" s="28" t="str">
        <f t="shared" si="30"/>
        <v/>
      </c>
      <c r="AW74" s="28" t="str">
        <f t="shared" si="31"/>
        <v/>
      </c>
      <c r="AX74" s="28" t="str">
        <f t="shared" si="32"/>
        <v/>
      </c>
      <c r="AY74" s="28" t="str">
        <f t="shared" si="33"/>
        <v/>
      </c>
      <c r="AZ74" s="28" t="str">
        <f t="shared" si="34"/>
        <v/>
      </c>
      <c r="BA74" s="28" t="str">
        <f t="shared" si="35"/>
        <v/>
      </c>
      <c r="BB74" s="28" t="str">
        <f t="shared" si="36"/>
        <v/>
      </c>
      <c r="BC74" s="28" t="str">
        <f t="shared" si="37"/>
        <v/>
      </c>
      <c r="BD74" s="31">
        <f t="shared" si="38"/>
        <v>0</v>
      </c>
      <c r="BE74" s="34" t="str">
        <f t="shared" si="39"/>
        <v>000000000</v>
      </c>
      <c r="BF74" s="29" t="str">
        <f t="shared" si="40"/>
        <v>0</v>
      </c>
      <c r="BG74" s="28" t="str">
        <f t="shared" si="41"/>
        <v>0</v>
      </c>
      <c r="BH74" s="28" t="str">
        <f t="shared" si="42"/>
        <v>0</v>
      </c>
      <c r="BI74" s="28" t="str">
        <f t="shared" si="43"/>
        <v>0</v>
      </c>
      <c r="BJ74" s="28" t="str">
        <f t="shared" si="44"/>
        <v>0</v>
      </c>
      <c r="BK74" s="28" t="str">
        <f t="shared" si="45"/>
        <v>0</v>
      </c>
      <c r="BL74" s="28" t="str">
        <f t="shared" si="46"/>
        <v>0</v>
      </c>
      <c r="BM74" s="28" t="str">
        <f t="shared" si="47"/>
        <v>0</v>
      </c>
      <c r="BN74" s="28" t="str">
        <f t="shared" si="48"/>
        <v>0</v>
      </c>
      <c r="BO74" s="30">
        <f t="shared" si="49"/>
        <v>9</v>
      </c>
      <c r="BP74" s="28" t="str">
        <f t="shared" si="50"/>
        <v/>
      </c>
      <c r="BQ74" s="28" t="str">
        <f t="shared" si="51"/>
        <v/>
      </c>
      <c r="BR74" s="28" t="str">
        <f t="shared" si="52"/>
        <v/>
      </c>
      <c r="BS74" s="28" t="str">
        <f t="shared" si="53"/>
        <v/>
      </c>
      <c r="BT74" s="28" t="str">
        <f t="shared" si="54"/>
        <v/>
      </c>
      <c r="BU74" s="28" t="str">
        <f t="shared" si="55"/>
        <v/>
      </c>
      <c r="BV74" s="28" t="str">
        <f t="shared" si="56"/>
        <v/>
      </c>
      <c r="BW74" s="28" t="str">
        <f t="shared" si="57"/>
        <v/>
      </c>
      <c r="BX74" s="28" t="str">
        <f t="shared" si="58"/>
        <v/>
      </c>
      <c r="BY74" s="31">
        <f t="shared" si="59"/>
        <v>0</v>
      </c>
      <c r="BZ74" s="34" t="str">
        <f t="shared" si="60"/>
        <v/>
      </c>
      <c r="CA74" s="29" t="str">
        <f t="shared" si="61"/>
        <v/>
      </c>
      <c r="CB74" s="28" t="str">
        <f t="shared" si="62"/>
        <v/>
      </c>
      <c r="CC74" s="28" t="str">
        <f t="shared" si="63"/>
        <v/>
      </c>
      <c r="CD74" s="28" t="str">
        <f t="shared" si="64"/>
        <v/>
      </c>
      <c r="CE74" s="28" t="str">
        <f t="shared" si="65"/>
        <v/>
      </c>
      <c r="CF74" s="28" t="str">
        <f t="shared" si="66"/>
        <v/>
      </c>
      <c r="CG74" s="28" t="str">
        <f t="shared" si="67"/>
        <v/>
      </c>
      <c r="CH74" s="28" t="str">
        <f t="shared" si="68"/>
        <v/>
      </c>
      <c r="CI74" s="28" t="str">
        <f t="shared" si="69"/>
        <v/>
      </c>
      <c r="CJ74" s="30">
        <f t="shared" si="70"/>
        <v>0</v>
      </c>
      <c r="CK74" s="28" t="str">
        <f t="shared" si="71"/>
        <v/>
      </c>
      <c r="CL74" s="28" t="str">
        <f t="shared" si="72"/>
        <v/>
      </c>
      <c r="CM74" s="28" t="str">
        <f t="shared" si="73"/>
        <v/>
      </c>
      <c r="CN74" s="28" t="str">
        <f t="shared" si="74"/>
        <v/>
      </c>
      <c r="CO74" s="28" t="str">
        <f t="shared" si="75"/>
        <v/>
      </c>
      <c r="CP74" s="28" t="str">
        <f t="shared" si="76"/>
        <v/>
      </c>
      <c r="CQ74" s="28" t="str">
        <f t="shared" si="77"/>
        <v/>
      </c>
      <c r="CR74" s="28" t="str">
        <f t="shared" si="78"/>
        <v/>
      </c>
      <c r="CS74" s="28" t="str">
        <f t="shared" si="79"/>
        <v/>
      </c>
      <c r="CT74" s="31">
        <f t="shared" si="80"/>
        <v>0</v>
      </c>
    </row>
    <row r="75" spans="1:98" ht="18.75" customHeight="1" x14ac:dyDescent="0.15">
      <c r="A75" s="61">
        <v>59</v>
      </c>
      <c r="B75" s="124"/>
      <c r="C75" s="239"/>
      <c r="D75" s="240"/>
      <c r="E75" s="240"/>
      <c r="F75" s="240"/>
      <c r="G75" s="240"/>
      <c r="H75" s="240"/>
      <c r="I75" s="240"/>
      <c r="J75" s="241"/>
      <c r="K75" s="125"/>
      <c r="L75" s="125"/>
      <c r="M75" s="126"/>
      <c r="N75" s="126"/>
      <c r="O75" s="126"/>
      <c r="P75" s="16" t="str">
        <f t="shared" si="82"/>
        <v/>
      </c>
      <c r="Q75" s="50"/>
      <c r="R75" s="95" t="str">
        <f t="shared" si="1"/>
        <v>0000000</v>
      </c>
      <c r="S75" s="83" t="str">
        <f t="shared" si="2"/>
        <v>0</v>
      </c>
      <c r="T75" s="84" t="str">
        <f t="shared" si="3"/>
        <v>0</v>
      </c>
      <c r="U75" s="84" t="str">
        <f t="shared" si="4"/>
        <v>0</v>
      </c>
      <c r="V75" s="84" t="str">
        <f t="shared" si="5"/>
        <v>0</v>
      </c>
      <c r="W75" s="84" t="str">
        <f t="shared" si="6"/>
        <v>0</v>
      </c>
      <c r="X75" s="84" t="str">
        <f t="shared" si="7"/>
        <v>0</v>
      </c>
      <c r="Y75" s="84" t="str">
        <f t="shared" si="8"/>
        <v>0</v>
      </c>
      <c r="Z75" s="85">
        <f t="shared" si="9"/>
        <v>7</v>
      </c>
      <c r="AA75" s="84" t="str">
        <f t="shared" si="10"/>
        <v/>
      </c>
      <c r="AB75" s="84" t="str">
        <f t="shared" si="11"/>
        <v/>
      </c>
      <c r="AC75" s="84" t="str">
        <f t="shared" si="12"/>
        <v/>
      </c>
      <c r="AD75" s="84" t="str">
        <f t="shared" si="13"/>
        <v/>
      </c>
      <c r="AE75" s="84" t="str">
        <f t="shared" si="14"/>
        <v/>
      </c>
      <c r="AF75" s="84" t="str">
        <f t="shared" si="15"/>
        <v/>
      </c>
      <c r="AG75" s="84" t="str">
        <f t="shared" si="16"/>
        <v/>
      </c>
      <c r="AH75" s="86">
        <f t="shared" si="17"/>
        <v>0</v>
      </c>
      <c r="AI75" s="53"/>
      <c r="AJ75" s="34" t="str">
        <f t="shared" si="18"/>
        <v>000000000</v>
      </c>
      <c r="AK75" s="29" t="str">
        <f t="shared" si="19"/>
        <v>0</v>
      </c>
      <c r="AL75" s="28" t="str">
        <f t="shared" si="20"/>
        <v>0</v>
      </c>
      <c r="AM75" s="28" t="str">
        <f t="shared" si="21"/>
        <v>0</v>
      </c>
      <c r="AN75" s="28" t="str">
        <f t="shared" si="22"/>
        <v>0</v>
      </c>
      <c r="AO75" s="28" t="str">
        <f t="shared" si="23"/>
        <v>0</v>
      </c>
      <c r="AP75" s="28" t="str">
        <f t="shared" si="24"/>
        <v>0</v>
      </c>
      <c r="AQ75" s="28" t="str">
        <f t="shared" si="25"/>
        <v>0</v>
      </c>
      <c r="AR75" s="28" t="str">
        <f t="shared" si="26"/>
        <v>0</v>
      </c>
      <c r="AS75" s="28" t="str">
        <f t="shared" si="27"/>
        <v>0</v>
      </c>
      <c r="AT75" s="30">
        <f t="shared" si="28"/>
        <v>9</v>
      </c>
      <c r="AU75" s="28" t="str">
        <f t="shared" si="29"/>
        <v/>
      </c>
      <c r="AV75" s="28" t="str">
        <f t="shared" si="30"/>
        <v/>
      </c>
      <c r="AW75" s="28" t="str">
        <f t="shared" si="31"/>
        <v/>
      </c>
      <c r="AX75" s="28" t="str">
        <f t="shared" si="32"/>
        <v/>
      </c>
      <c r="AY75" s="28" t="str">
        <f t="shared" si="33"/>
        <v/>
      </c>
      <c r="AZ75" s="28" t="str">
        <f t="shared" si="34"/>
        <v/>
      </c>
      <c r="BA75" s="28" t="str">
        <f t="shared" si="35"/>
        <v/>
      </c>
      <c r="BB75" s="28" t="str">
        <f t="shared" si="36"/>
        <v/>
      </c>
      <c r="BC75" s="28" t="str">
        <f t="shared" si="37"/>
        <v/>
      </c>
      <c r="BD75" s="31">
        <f t="shared" si="38"/>
        <v>0</v>
      </c>
      <c r="BE75" s="34" t="str">
        <f t="shared" si="39"/>
        <v>000000000</v>
      </c>
      <c r="BF75" s="29" t="str">
        <f t="shared" si="40"/>
        <v>0</v>
      </c>
      <c r="BG75" s="28" t="str">
        <f t="shared" si="41"/>
        <v>0</v>
      </c>
      <c r="BH75" s="28" t="str">
        <f t="shared" si="42"/>
        <v>0</v>
      </c>
      <c r="BI75" s="28" t="str">
        <f t="shared" si="43"/>
        <v>0</v>
      </c>
      <c r="BJ75" s="28" t="str">
        <f t="shared" si="44"/>
        <v>0</v>
      </c>
      <c r="BK75" s="28" t="str">
        <f t="shared" si="45"/>
        <v>0</v>
      </c>
      <c r="BL75" s="28" t="str">
        <f t="shared" si="46"/>
        <v>0</v>
      </c>
      <c r="BM75" s="28" t="str">
        <f t="shared" si="47"/>
        <v>0</v>
      </c>
      <c r="BN75" s="28" t="str">
        <f t="shared" si="48"/>
        <v>0</v>
      </c>
      <c r="BO75" s="30">
        <f t="shared" si="49"/>
        <v>9</v>
      </c>
      <c r="BP75" s="28" t="str">
        <f t="shared" si="50"/>
        <v/>
      </c>
      <c r="BQ75" s="28" t="str">
        <f t="shared" si="51"/>
        <v/>
      </c>
      <c r="BR75" s="28" t="str">
        <f t="shared" si="52"/>
        <v/>
      </c>
      <c r="BS75" s="28" t="str">
        <f t="shared" si="53"/>
        <v/>
      </c>
      <c r="BT75" s="28" t="str">
        <f t="shared" si="54"/>
        <v/>
      </c>
      <c r="BU75" s="28" t="str">
        <f t="shared" si="55"/>
        <v/>
      </c>
      <c r="BV75" s="28" t="str">
        <f t="shared" si="56"/>
        <v/>
      </c>
      <c r="BW75" s="28" t="str">
        <f t="shared" si="57"/>
        <v/>
      </c>
      <c r="BX75" s="28" t="str">
        <f t="shared" si="58"/>
        <v/>
      </c>
      <c r="BY75" s="31">
        <f t="shared" si="59"/>
        <v>0</v>
      </c>
      <c r="BZ75" s="34" t="str">
        <f t="shared" si="60"/>
        <v/>
      </c>
      <c r="CA75" s="29" t="str">
        <f t="shared" si="61"/>
        <v/>
      </c>
      <c r="CB75" s="28" t="str">
        <f t="shared" si="62"/>
        <v/>
      </c>
      <c r="CC75" s="28" t="str">
        <f t="shared" si="63"/>
        <v/>
      </c>
      <c r="CD75" s="28" t="str">
        <f t="shared" si="64"/>
        <v/>
      </c>
      <c r="CE75" s="28" t="str">
        <f t="shared" si="65"/>
        <v/>
      </c>
      <c r="CF75" s="28" t="str">
        <f t="shared" si="66"/>
        <v/>
      </c>
      <c r="CG75" s="28" t="str">
        <f t="shared" si="67"/>
        <v/>
      </c>
      <c r="CH75" s="28" t="str">
        <f t="shared" si="68"/>
        <v/>
      </c>
      <c r="CI75" s="28" t="str">
        <f t="shared" si="69"/>
        <v/>
      </c>
      <c r="CJ75" s="30">
        <f t="shared" si="70"/>
        <v>0</v>
      </c>
      <c r="CK75" s="28" t="str">
        <f t="shared" si="71"/>
        <v/>
      </c>
      <c r="CL75" s="28" t="str">
        <f t="shared" si="72"/>
        <v/>
      </c>
      <c r="CM75" s="28" t="str">
        <f t="shared" si="73"/>
        <v/>
      </c>
      <c r="CN75" s="28" t="str">
        <f t="shared" si="74"/>
        <v/>
      </c>
      <c r="CO75" s="28" t="str">
        <f t="shared" si="75"/>
        <v/>
      </c>
      <c r="CP75" s="28" t="str">
        <f t="shared" si="76"/>
        <v/>
      </c>
      <c r="CQ75" s="28" t="str">
        <f t="shared" si="77"/>
        <v/>
      </c>
      <c r="CR75" s="28" t="str">
        <f t="shared" si="78"/>
        <v/>
      </c>
      <c r="CS75" s="28" t="str">
        <f t="shared" si="79"/>
        <v/>
      </c>
      <c r="CT75" s="31">
        <f t="shared" si="80"/>
        <v>0</v>
      </c>
    </row>
    <row r="76" spans="1:98" ht="18.75" customHeight="1" x14ac:dyDescent="0.15">
      <c r="A76" s="61">
        <v>60</v>
      </c>
      <c r="B76" s="124"/>
      <c r="C76" s="242"/>
      <c r="D76" s="242"/>
      <c r="E76" s="242"/>
      <c r="F76" s="242"/>
      <c r="G76" s="242"/>
      <c r="H76" s="242"/>
      <c r="I76" s="242"/>
      <c r="J76" s="242"/>
      <c r="K76" s="125"/>
      <c r="L76" s="125"/>
      <c r="M76" s="126"/>
      <c r="N76" s="126"/>
      <c r="O76" s="126"/>
      <c r="P76" s="16" t="str">
        <f t="shared" si="82"/>
        <v/>
      </c>
      <c r="Q76" s="50"/>
      <c r="R76" s="95" t="str">
        <f t="shared" si="1"/>
        <v>0000000</v>
      </c>
      <c r="S76" s="83" t="str">
        <f t="shared" si="2"/>
        <v>0</v>
      </c>
      <c r="T76" s="84" t="str">
        <f t="shared" si="3"/>
        <v>0</v>
      </c>
      <c r="U76" s="84" t="str">
        <f t="shared" si="4"/>
        <v>0</v>
      </c>
      <c r="V76" s="84" t="str">
        <f t="shared" si="5"/>
        <v>0</v>
      </c>
      <c r="W76" s="84" t="str">
        <f t="shared" si="6"/>
        <v>0</v>
      </c>
      <c r="X76" s="84" t="str">
        <f t="shared" si="7"/>
        <v>0</v>
      </c>
      <c r="Y76" s="84" t="str">
        <f t="shared" si="8"/>
        <v>0</v>
      </c>
      <c r="Z76" s="85">
        <f t="shared" si="9"/>
        <v>7</v>
      </c>
      <c r="AA76" s="84" t="str">
        <f t="shared" si="10"/>
        <v/>
      </c>
      <c r="AB76" s="84" t="str">
        <f t="shared" si="11"/>
        <v/>
      </c>
      <c r="AC76" s="84" t="str">
        <f t="shared" si="12"/>
        <v/>
      </c>
      <c r="AD76" s="84" t="str">
        <f t="shared" si="13"/>
        <v/>
      </c>
      <c r="AE76" s="84" t="str">
        <f t="shared" si="14"/>
        <v/>
      </c>
      <c r="AF76" s="84" t="str">
        <f t="shared" si="15"/>
        <v/>
      </c>
      <c r="AG76" s="84" t="str">
        <f t="shared" si="16"/>
        <v/>
      </c>
      <c r="AH76" s="86">
        <f t="shared" si="17"/>
        <v>0</v>
      </c>
      <c r="AI76" s="53"/>
      <c r="AJ76" s="34" t="str">
        <f t="shared" si="18"/>
        <v>000000000</v>
      </c>
      <c r="AK76" s="29" t="str">
        <f t="shared" si="19"/>
        <v>0</v>
      </c>
      <c r="AL76" s="28" t="str">
        <f t="shared" si="20"/>
        <v>0</v>
      </c>
      <c r="AM76" s="28" t="str">
        <f t="shared" si="21"/>
        <v>0</v>
      </c>
      <c r="AN76" s="28" t="str">
        <f t="shared" si="22"/>
        <v>0</v>
      </c>
      <c r="AO76" s="28" t="str">
        <f t="shared" si="23"/>
        <v>0</v>
      </c>
      <c r="AP76" s="28" t="str">
        <f t="shared" si="24"/>
        <v>0</v>
      </c>
      <c r="AQ76" s="28" t="str">
        <f t="shared" si="25"/>
        <v>0</v>
      </c>
      <c r="AR76" s="28" t="str">
        <f t="shared" si="26"/>
        <v>0</v>
      </c>
      <c r="AS76" s="28" t="str">
        <f t="shared" si="27"/>
        <v>0</v>
      </c>
      <c r="AT76" s="30">
        <f t="shared" si="28"/>
        <v>9</v>
      </c>
      <c r="AU76" s="28" t="str">
        <f t="shared" si="29"/>
        <v/>
      </c>
      <c r="AV76" s="28" t="str">
        <f t="shared" si="30"/>
        <v/>
      </c>
      <c r="AW76" s="28" t="str">
        <f t="shared" si="31"/>
        <v/>
      </c>
      <c r="AX76" s="28" t="str">
        <f t="shared" si="32"/>
        <v/>
      </c>
      <c r="AY76" s="28" t="str">
        <f t="shared" si="33"/>
        <v/>
      </c>
      <c r="AZ76" s="28" t="str">
        <f t="shared" si="34"/>
        <v/>
      </c>
      <c r="BA76" s="28" t="str">
        <f t="shared" si="35"/>
        <v/>
      </c>
      <c r="BB76" s="28" t="str">
        <f t="shared" si="36"/>
        <v/>
      </c>
      <c r="BC76" s="28" t="str">
        <f t="shared" si="37"/>
        <v/>
      </c>
      <c r="BD76" s="31">
        <f t="shared" si="38"/>
        <v>0</v>
      </c>
      <c r="BE76" s="34" t="str">
        <f t="shared" si="39"/>
        <v>000000000</v>
      </c>
      <c r="BF76" s="29" t="str">
        <f t="shared" si="40"/>
        <v>0</v>
      </c>
      <c r="BG76" s="28" t="str">
        <f t="shared" si="41"/>
        <v>0</v>
      </c>
      <c r="BH76" s="28" t="str">
        <f t="shared" si="42"/>
        <v>0</v>
      </c>
      <c r="BI76" s="28" t="str">
        <f t="shared" si="43"/>
        <v>0</v>
      </c>
      <c r="BJ76" s="28" t="str">
        <f t="shared" si="44"/>
        <v>0</v>
      </c>
      <c r="BK76" s="28" t="str">
        <f t="shared" si="45"/>
        <v>0</v>
      </c>
      <c r="BL76" s="28" t="str">
        <f t="shared" si="46"/>
        <v>0</v>
      </c>
      <c r="BM76" s="28" t="str">
        <f t="shared" si="47"/>
        <v>0</v>
      </c>
      <c r="BN76" s="28" t="str">
        <f t="shared" si="48"/>
        <v>0</v>
      </c>
      <c r="BO76" s="30">
        <f t="shared" si="49"/>
        <v>9</v>
      </c>
      <c r="BP76" s="28" t="str">
        <f t="shared" si="50"/>
        <v/>
      </c>
      <c r="BQ76" s="28" t="str">
        <f t="shared" si="51"/>
        <v/>
      </c>
      <c r="BR76" s="28" t="str">
        <f t="shared" si="52"/>
        <v/>
      </c>
      <c r="BS76" s="28" t="str">
        <f t="shared" si="53"/>
        <v/>
      </c>
      <c r="BT76" s="28" t="str">
        <f t="shared" si="54"/>
        <v/>
      </c>
      <c r="BU76" s="28" t="str">
        <f t="shared" si="55"/>
        <v/>
      </c>
      <c r="BV76" s="28" t="str">
        <f t="shared" si="56"/>
        <v/>
      </c>
      <c r="BW76" s="28" t="str">
        <f t="shared" si="57"/>
        <v/>
      </c>
      <c r="BX76" s="28" t="str">
        <f t="shared" si="58"/>
        <v/>
      </c>
      <c r="BY76" s="31">
        <f t="shared" si="59"/>
        <v>0</v>
      </c>
      <c r="BZ76" s="34" t="str">
        <f t="shared" si="60"/>
        <v/>
      </c>
      <c r="CA76" s="29" t="str">
        <f t="shared" si="61"/>
        <v/>
      </c>
      <c r="CB76" s="28" t="str">
        <f t="shared" si="62"/>
        <v/>
      </c>
      <c r="CC76" s="28" t="str">
        <f t="shared" si="63"/>
        <v/>
      </c>
      <c r="CD76" s="28" t="str">
        <f t="shared" si="64"/>
        <v/>
      </c>
      <c r="CE76" s="28" t="str">
        <f t="shared" si="65"/>
        <v/>
      </c>
      <c r="CF76" s="28" t="str">
        <f t="shared" si="66"/>
        <v/>
      </c>
      <c r="CG76" s="28" t="str">
        <f t="shared" si="67"/>
        <v/>
      </c>
      <c r="CH76" s="28" t="str">
        <f t="shared" si="68"/>
        <v/>
      </c>
      <c r="CI76" s="28" t="str">
        <f t="shared" si="69"/>
        <v/>
      </c>
      <c r="CJ76" s="30">
        <f t="shared" si="70"/>
        <v>0</v>
      </c>
      <c r="CK76" s="28" t="str">
        <f t="shared" si="71"/>
        <v/>
      </c>
      <c r="CL76" s="28" t="str">
        <f t="shared" si="72"/>
        <v/>
      </c>
      <c r="CM76" s="28" t="str">
        <f t="shared" si="73"/>
        <v/>
      </c>
      <c r="CN76" s="28" t="str">
        <f t="shared" si="74"/>
        <v/>
      </c>
      <c r="CO76" s="28" t="str">
        <f t="shared" si="75"/>
        <v/>
      </c>
      <c r="CP76" s="28" t="str">
        <f t="shared" si="76"/>
        <v/>
      </c>
      <c r="CQ76" s="28" t="str">
        <f t="shared" si="77"/>
        <v/>
      </c>
      <c r="CR76" s="28" t="str">
        <f t="shared" si="78"/>
        <v/>
      </c>
      <c r="CS76" s="28" t="str">
        <f t="shared" si="79"/>
        <v/>
      </c>
      <c r="CT76" s="31">
        <f t="shared" si="80"/>
        <v>0</v>
      </c>
    </row>
    <row r="77" spans="1:98" ht="18.75" customHeight="1" x14ac:dyDescent="0.15">
      <c r="A77" s="61">
        <v>61</v>
      </c>
      <c r="B77" s="124"/>
      <c r="C77" s="238"/>
      <c r="D77" s="238"/>
      <c r="E77" s="238"/>
      <c r="F77" s="238"/>
      <c r="G77" s="238"/>
      <c r="H77" s="238"/>
      <c r="I77" s="238"/>
      <c r="J77" s="238"/>
      <c r="K77" s="125"/>
      <c r="L77" s="125"/>
      <c r="M77" s="126"/>
      <c r="N77" s="126"/>
      <c r="O77" s="126"/>
      <c r="P77" s="16" t="str">
        <f t="shared" si="82"/>
        <v/>
      </c>
      <c r="Q77" s="50"/>
      <c r="R77" s="95" t="str">
        <f t="shared" si="1"/>
        <v>0000000</v>
      </c>
      <c r="S77" s="83" t="str">
        <f t="shared" si="2"/>
        <v>0</v>
      </c>
      <c r="T77" s="84" t="str">
        <f t="shared" si="3"/>
        <v>0</v>
      </c>
      <c r="U77" s="84" t="str">
        <f t="shared" si="4"/>
        <v>0</v>
      </c>
      <c r="V77" s="84" t="str">
        <f t="shared" si="5"/>
        <v>0</v>
      </c>
      <c r="W77" s="84" t="str">
        <f t="shared" si="6"/>
        <v>0</v>
      </c>
      <c r="X77" s="84" t="str">
        <f t="shared" si="7"/>
        <v>0</v>
      </c>
      <c r="Y77" s="84" t="str">
        <f t="shared" si="8"/>
        <v>0</v>
      </c>
      <c r="Z77" s="85">
        <f t="shared" si="9"/>
        <v>7</v>
      </c>
      <c r="AA77" s="84" t="str">
        <f t="shared" si="10"/>
        <v/>
      </c>
      <c r="AB77" s="84" t="str">
        <f t="shared" si="11"/>
        <v/>
      </c>
      <c r="AC77" s="84" t="str">
        <f t="shared" si="12"/>
        <v/>
      </c>
      <c r="AD77" s="84" t="str">
        <f t="shared" si="13"/>
        <v/>
      </c>
      <c r="AE77" s="84" t="str">
        <f t="shared" si="14"/>
        <v/>
      </c>
      <c r="AF77" s="84" t="str">
        <f t="shared" si="15"/>
        <v/>
      </c>
      <c r="AG77" s="84" t="str">
        <f t="shared" si="16"/>
        <v/>
      </c>
      <c r="AH77" s="86">
        <f t="shared" si="17"/>
        <v>0</v>
      </c>
      <c r="AI77" s="53"/>
      <c r="AJ77" s="34" t="str">
        <f t="shared" si="18"/>
        <v>000000000</v>
      </c>
      <c r="AK77" s="29" t="str">
        <f t="shared" si="19"/>
        <v>0</v>
      </c>
      <c r="AL77" s="28" t="str">
        <f t="shared" si="20"/>
        <v>0</v>
      </c>
      <c r="AM77" s="28" t="str">
        <f t="shared" si="21"/>
        <v>0</v>
      </c>
      <c r="AN77" s="28" t="str">
        <f t="shared" si="22"/>
        <v>0</v>
      </c>
      <c r="AO77" s="28" t="str">
        <f t="shared" si="23"/>
        <v>0</v>
      </c>
      <c r="AP77" s="28" t="str">
        <f t="shared" si="24"/>
        <v>0</v>
      </c>
      <c r="AQ77" s="28" t="str">
        <f t="shared" si="25"/>
        <v>0</v>
      </c>
      <c r="AR77" s="28" t="str">
        <f t="shared" si="26"/>
        <v>0</v>
      </c>
      <c r="AS77" s="28" t="str">
        <f t="shared" si="27"/>
        <v>0</v>
      </c>
      <c r="AT77" s="30">
        <f t="shared" si="28"/>
        <v>9</v>
      </c>
      <c r="AU77" s="28" t="str">
        <f t="shared" si="29"/>
        <v/>
      </c>
      <c r="AV77" s="28" t="str">
        <f t="shared" si="30"/>
        <v/>
      </c>
      <c r="AW77" s="28" t="str">
        <f t="shared" si="31"/>
        <v/>
      </c>
      <c r="AX77" s="28" t="str">
        <f t="shared" si="32"/>
        <v/>
      </c>
      <c r="AY77" s="28" t="str">
        <f t="shared" si="33"/>
        <v/>
      </c>
      <c r="AZ77" s="28" t="str">
        <f t="shared" si="34"/>
        <v/>
      </c>
      <c r="BA77" s="28" t="str">
        <f t="shared" si="35"/>
        <v/>
      </c>
      <c r="BB77" s="28" t="str">
        <f t="shared" si="36"/>
        <v/>
      </c>
      <c r="BC77" s="28" t="str">
        <f t="shared" si="37"/>
        <v/>
      </c>
      <c r="BD77" s="31">
        <f t="shared" si="38"/>
        <v>0</v>
      </c>
      <c r="BE77" s="34" t="str">
        <f t="shared" si="39"/>
        <v>000000000</v>
      </c>
      <c r="BF77" s="29" t="str">
        <f t="shared" si="40"/>
        <v>0</v>
      </c>
      <c r="BG77" s="28" t="str">
        <f t="shared" si="41"/>
        <v>0</v>
      </c>
      <c r="BH77" s="28" t="str">
        <f t="shared" si="42"/>
        <v>0</v>
      </c>
      <c r="BI77" s="28" t="str">
        <f t="shared" si="43"/>
        <v>0</v>
      </c>
      <c r="BJ77" s="28" t="str">
        <f t="shared" si="44"/>
        <v>0</v>
      </c>
      <c r="BK77" s="28" t="str">
        <f t="shared" si="45"/>
        <v>0</v>
      </c>
      <c r="BL77" s="28" t="str">
        <f t="shared" si="46"/>
        <v>0</v>
      </c>
      <c r="BM77" s="28" t="str">
        <f t="shared" si="47"/>
        <v>0</v>
      </c>
      <c r="BN77" s="28" t="str">
        <f t="shared" si="48"/>
        <v>0</v>
      </c>
      <c r="BO77" s="30">
        <f t="shared" si="49"/>
        <v>9</v>
      </c>
      <c r="BP77" s="28" t="str">
        <f t="shared" si="50"/>
        <v/>
      </c>
      <c r="BQ77" s="28" t="str">
        <f t="shared" si="51"/>
        <v/>
      </c>
      <c r="BR77" s="28" t="str">
        <f t="shared" si="52"/>
        <v/>
      </c>
      <c r="BS77" s="28" t="str">
        <f t="shared" si="53"/>
        <v/>
      </c>
      <c r="BT77" s="28" t="str">
        <f t="shared" si="54"/>
        <v/>
      </c>
      <c r="BU77" s="28" t="str">
        <f t="shared" si="55"/>
        <v/>
      </c>
      <c r="BV77" s="28" t="str">
        <f t="shared" si="56"/>
        <v/>
      </c>
      <c r="BW77" s="28" t="str">
        <f t="shared" si="57"/>
        <v/>
      </c>
      <c r="BX77" s="28" t="str">
        <f t="shared" si="58"/>
        <v/>
      </c>
      <c r="BY77" s="31">
        <f t="shared" si="59"/>
        <v>0</v>
      </c>
      <c r="BZ77" s="34" t="str">
        <f t="shared" si="60"/>
        <v/>
      </c>
      <c r="CA77" s="29" t="str">
        <f t="shared" si="61"/>
        <v/>
      </c>
      <c r="CB77" s="28" t="str">
        <f t="shared" si="62"/>
        <v/>
      </c>
      <c r="CC77" s="28" t="str">
        <f t="shared" si="63"/>
        <v/>
      </c>
      <c r="CD77" s="28" t="str">
        <f t="shared" si="64"/>
        <v/>
      </c>
      <c r="CE77" s="28" t="str">
        <f t="shared" si="65"/>
        <v/>
      </c>
      <c r="CF77" s="28" t="str">
        <f t="shared" si="66"/>
        <v/>
      </c>
      <c r="CG77" s="28" t="str">
        <f t="shared" si="67"/>
        <v/>
      </c>
      <c r="CH77" s="28" t="str">
        <f t="shared" si="68"/>
        <v/>
      </c>
      <c r="CI77" s="28" t="str">
        <f t="shared" si="69"/>
        <v/>
      </c>
      <c r="CJ77" s="30">
        <f t="shared" si="70"/>
        <v>0</v>
      </c>
      <c r="CK77" s="28" t="str">
        <f t="shared" si="71"/>
        <v/>
      </c>
      <c r="CL77" s="28" t="str">
        <f t="shared" si="72"/>
        <v/>
      </c>
      <c r="CM77" s="28" t="str">
        <f t="shared" si="73"/>
        <v/>
      </c>
      <c r="CN77" s="28" t="str">
        <f t="shared" si="74"/>
        <v/>
      </c>
      <c r="CO77" s="28" t="str">
        <f t="shared" si="75"/>
        <v/>
      </c>
      <c r="CP77" s="28" t="str">
        <f t="shared" si="76"/>
        <v/>
      </c>
      <c r="CQ77" s="28" t="str">
        <f t="shared" si="77"/>
        <v/>
      </c>
      <c r="CR77" s="28" t="str">
        <f t="shared" si="78"/>
        <v/>
      </c>
      <c r="CS77" s="28" t="str">
        <f t="shared" si="79"/>
        <v/>
      </c>
      <c r="CT77" s="31">
        <f t="shared" si="80"/>
        <v>0</v>
      </c>
    </row>
    <row r="78" spans="1:98" ht="18.75" customHeight="1" x14ac:dyDescent="0.15">
      <c r="A78" s="61">
        <v>62</v>
      </c>
      <c r="B78" s="124"/>
      <c r="C78" s="239"/>
      <c r="D78" s="240"/>
      <c r="E78" s="240"/>
      <c r="F78" s="240"/>
      <c r="G78" s="240"/>
      <c r="H78" s="240"/>
      <c r="I78" s="240"/>
      <c r="J78" s="241"/>
      <c r="K78" s="125"/>
      <c r="L78" s="125"/>
      <c r="M78" s="126"/>
      <c r="N78" s="126"/>
      <c r="O78" s="126"/>
      <c r="P78" s="16" t="str">
        <f t="shared" si="82"/>
        <v/>
      </c>
      <c r="Q78" s="50"/>
      <c r="R78" s="95" t="str">
        <f t="shared" si="1"/>
        <v>0000000</v>
      </c>
      <c r="S78" s="83" t="str">
        <f t="shared" si="2"/>
        <v>0</v>
      </c>
      <c r="T78" s="84" t="str">
        <f t="shared" si="3"/>
        <v>0</v>
      </c>
      <c r="U78" s="84" t="str">
        <f t="shared" si="4"/>
        <v>0</v>
      </c>
      <c r="V78" s="84" t="str">
        <f t="shared" si="5"/>
        <v>0</v>
      </c>
      <c r="W78" s="84" t="str">
        <f t="shared" si="6"/>
        <v>0</v>
      </c>
      <c r="X78" s="84" t="str">
        <f t="shared" si="7"/>
        <v>0</v>
      </c>
      <c r="Y78" s="84" t="str">
        <f t="shared" si="8"/>
        <v>0</v>
      </c>
      <c r="Z78" s="85">
        <f t="shared" si="9"/>
        <v>7</v>
      </c>
      <c r="AA78" s="84" t="str">
        <f t="shared" si="10"/>
        <v/>
      </c>
      <c r="AB78" s="84" t="str">
        <f t="shared" si="11"/>
        <v/>
      </c>
      <c r="AC78" s="84" t="str">
        <f t="shared" si="12"/>
        <v/>
      </c>
      <c r="AD78" s="84" t="str">
        <f t="shared" si="13"/>
        <v/>
      </c>
      <c r="AE78" s="84" t="str">
        <f t="shared" si="14"/>
        <v/>
      </c>
      <c r="AF78" s="84" t="str">
        <f t="shared" si="15"/>
        <v/>
      </c>
      <c r="AG78" s="84" t="str">
        <f t="shared" si="16"/>
        <v/>
      </c>
      <c r="AH78" s="86">
        <f t="shared" si="17"/>
        <v>0</v>
      </c>
      <c r="AI78" s="53"/>
      <c r="AJ78" s="34" t="str">
        <f t="shared" si="18"/>
        <v>000000000</v>
      </c>
      <c r="AK78" s="29" t="str">
        <f t="shared" si="19"/>
        <v>0</v>
      </c>
      <c r="AL78" s="28" t="str">
        <f t="shared" si="20"/>
        <v>0</v>
      </c>
      <c r="AM78" s="28" t="str">
        <f t="shared" si="21"/>
        <v>0</v>
      </c>
      <c r="AN78" s="28" t="str">
        <f t="shared" si="22"/>
        <v>0</v>
      </c>
      <c r="AO78" s="28" t="str">
        <f t="shared" si="23"/>
        <v>0</v>
      </c>
      <c r="AP78" s="28" t="str">
        <f t="shared" si="24"/>
        <v>0</v>
      </c>
      <c r="AQ78" s="28" t="str">
        <f t="shared" si="25"/>
        <v>0</v>
      </c>
      <c r="AR78" s="28" t="str">
        <f t="shared" si="26"/>
        <v>0</v>
      </c>
      <c r="AS78" s="28" t="str">
        <f t="shared" si="27"/>
        <v>0</v>
      </c>
      <c r="AT78" s="30">
        <f t="shared" si="28"/>
        <v>9</v>
      </c>
      <c r="AU78" s="28" t="str">
        <f t="shared" si="29"/>
        <v/>
      </c>
      <c r="AV78" s="28" t="str">
        <f t="shared" si="30"/>
        <v/>
      </c>
      <c r="AW78" s="28" t="str">
        <f t="shared" si="31"/>
        <v/>
      </c>
      <c r="AX78" s="28" t="str">
        <f t="shared" si="32"/>
        <v/>
      </c>
      <c r="AY78" s="28" t="str">
        <f t="shared" si="33"/>
        <v/>
      </c>
      <c r="AZ78" s="28" t="str">
        <f t="shared" si="34"/>
        <v/>
      </c>
      <c r="BA78" s="28" t="str">
        <f t="shared" si="35"/>
        <v/>
      </c>
      <c r="BB78" s="28" t="str">
        <f t="shared" si="36"/>
        <v/>
      </c>
      <c r="BC78" s="28" t="str">
        <f t="shared" si="37"/>
        <v/>
      </c>
      <c r="BD78" s="31">
        <f t="shared" si="38"/>
        <v>0</v>
      </c>
      <c r="BE78" s="34" t="str">
        <f t="shared" si="39"/>
        <v>000000000</v>
      </c>
      <c r="BF78" s="29" t="str">
        <f t="shared" si="40"/>
        <v>0</v>
      </c>
      <c r="BG78" s="28" t="str">
        <f t="shared" si="41"/>
        <v>0</v>
      </c>
      <c r="BH78" s="28" t="str">
        <f t="shared" si="42"/>
        <v>0</v>
      </c>
      <c r="BI78" s="28" t="str">
        <f t="shared" si="43"/>
        <v>0</v>
      </c>
      <c r="BJ78" s="28" t="str">
        <f t="shared" si="44"/>
        <v>0</v>
      </c>
      <c r="BK78" s="28" t="str">
        <f t="shared" si="45"/>
        <v>0</v>
      </c>
      <c r="BL78" s="28" t="str">
        <f t="shared" si="46"/>
        <v>0</v>
      </c>
      <c r="BM78" s="28" t="str">
        <f t="shared" si="47"/>
        <v>0</v>
      </c>
      <c r="BN78" s="28" t="str">
        <f t="shared" si="48"/>
        <v>0</v>
      </c>
      <c r="BO78" s="30">
        <f t="shared" si="49"/>
        <v>9</v>
      </c>
      <c r="BP78" s="28" t="str">
        <f t="shared" si="50"/>
        <v/>
      </c>
      <c r="BQ78" s="28" t="str">
        <f t="shared" si="51"/>
        <v/>
      </c>
      <c r="BR78" s="28" t="str">
        <f t="shared" si="52"/>
        <v/>
      </c>
      <c r="BS78" s="28" t="str">
        <f t="shared" si="53"/>
        <v/>
      </c>
      <c r="BT78" s="28" t="str">
        <f t="shared" si="54"/>
        <v/>
      </c>
      <c r="BU78" s="28" t="str">
        <f t="shared" si="55"/>
        <v/>
      </c>
      <c r="BV78" s="28" t="str">
        <f t="shared" si="56"/>
        <v/>
      </c>
      <c r="BW78" s="28" t="str">
        <f t="shared" si="57"/>
        <v/>
      </c>
      <c r="BX78" s="28" t="str">
        <f t="shared" si="58"/>
        <v/>
      </c>
      <c r="BY78" s="31">
        <f t="shared" si="59"/>
        <v>0</v>
      </c>
      <c r="BZ78" s="34" t="str">
        <f t="shared" si="60"/>
        <v/>
      </c>
      <c r="CA78" s="29" t="str">
        <f t="shared" si="61"/>
        <v/>
      </c>
      <c r="CB78" s="28" t="str">
        <f t="shared" si="62"/>
        <v/>
      </c>
      <c r="CC78" s="28" t="str">
        <f t="shared" si="63"/>
        <v/>
      </c>
      <c r="CD78" s="28" t="str">
        <f t="shared" si="64"/>
        <v/>
      </c>
      <c r="CE78" s="28" t="str">
        <f t="shared" si="65"/>
        <v/>
      </c>
      <c r="CF78" s="28" t="str">
        <f t="shared" si="66"/>
        <v/>
      </c>
      <c r="CG78" s="28" t="str">
        <f t="shared" si="67"/>
        <v/>
      </c>
      <c r="CH78" s="28" t="str">
        <f t="shared" si="68"/>
        <v/>
      </c>
      <c r="CI78" s="28" t="str">
        <f t="shared" si="69"/>
        <v/>
      </c>
      <c r="CJ78" s="30">
        <f t="shared" si="70"/>
        <v>0</v>
      </c>
      <c r="CK78" s="28" t="str">
        <f t="shared" si="71"/>
        <v/>
      </c>
      <c r="CL78" s="28" t="str">
        <f t="shared" si="72"/>
        <v/>
      </c>
      <c r="CM78" s="28" t="str">
        <f t="shared" si="73"/>
        <v/>
      </c>
      <c r="CN78" s="28" t="str">
        <f t="shared" si="74"/>
        <v/>
      </c>
      <c r="CO78" s="28" t="str">
        <f t="shared" si="75"/>
        <v/>
      </c>
      <c r="CP78" s="28" t="str">
        <f t="shared" si="76"/>
        <v/>
      </c>
      <c r="CQ78" s="28" t="str">
        <f t="shared" si="77"/>
        <v/>
      </c>
      <c r="CR78" s="28" t="str">
        <f t="shared" si="78"/>
        <v/>
      </c>
      <c r="CS78" s="28" t="str">
        <f t="shared" si="79"/>
        <v/>
      </c>
      <c r="CT78" s="31">
        <f t="shared" si="80"/>
        <v>0</v>
      </c>
    </row>
    <row r="79" spans="1:98" ht="18.75" customHeight="1" x14ac:dyDescent="0.15">
      <c r="A79" s="61">
        <v>63</v>
      </c>
      <c r="B79" s="124"/>
      <c r="C79" s="239"/>
      <c r="D79" s="240"/>
      <c r="E79" s="240"/>
      <c r="F79" s="240"/>
      <c r="G79" s="240"/>
      <c r="H79" s="240"/>
      <c r="I79" s="240"/>
      <c r="J79" s="241"/>
      <c r="K79" s="125"/>
      <c r="L79" s="125"/>
      <c r="M79" s="126"/>
      <c r="N79" s="126"/>
      <c r="O79" s="126"/>
      <c r="P79" s="16" t="str">
        <f t="shared" si="82"/>
        <v/>
      </c>
      <c r="Q79" s="50"/>
      <c r="R79" s="95" t="str">
        <f t="shared" si="1"/>
        <v>0000000</v>
      </c>
      <c r="S79" s="83" t="str">
        <f t="shared" si="2"/>
        <v>0</v>
      </c>
      <c r="T79" s="84" t="str">
        <f t="shared" si="3"/>
        <v>0</v>
      </c>
      <c r="U79" s="84" t="str">
        <f t="shared" si="4"/>
        <v>0</v>
      </c>
      <c r="V79" s="84" t="str">
        <f t="shared" si="5"/>
        <v>0</v>
      </c>
      <c r="W79" s="84" t="str">
        <f t="shared" si="6"/>
        <v>0</v>
      </c>
      <c r="X79" s="84" t="str">
        <f t="shared" si="7"/>
        <v>0</v>
      </c>
      <c r="Y79" s="84" t="str">
        <f t="shared" si="8"/>
        <v>0</v>
      </c>
      <c r="Z79" s="85">
        <f t="shared" si="9"/>
        <v>7</v>
      </c>
      <c r="AA79" s="84" t="str">
        <f t="shared" si="10"/>
        <v/>
      </c>
      <c r="AB79" s="84" t="str">
        <f t="shared" si="11"/>
        <v/>
      </c>
      <c r="AC79" s="84" t="str">
        <f t="shared" si="12"/>
        <v/>
      </c>
      <c r="AD79" s="84" t="str">
        <f t="shared" si="13"/>
        <v/>
      </c>
      <c r="AE79" s="84" t="str">
        <f t="shared" si="14"/>
        <v/>
      </c>
      <c r="AF79" s="84" t="str">
        <f t="shared" si="15"/>
        <v/>
      </c>
      <c r="AG79" s="84" t="str">
        <f t="shared" si="16"/>
        <v/>
      </c>
      <c r="AH79" s="86">
        <f t="shared" si="17"/>
        <v>0</v>
      </c>
      <c r="AI79" s="53"/>
      <c r="AJ79" s="34" t="str">
        <f t="shared" si="18"/>
        <v>000000000</v>
      </c>
      <c r="AK79" s="29" t="str">
        <f t="shared" si="19"/>
        <v>0</v>
      </c>
      <c r="AL79" s="28" t="str">
        <f t="shared" si="20"/>
        <v>0</v>
      </c>
      <c r="AM79" s="28" t="str">
        <f t="shared" si="21"/>
        <v>0</v>
      </c>
      <c r="AN79" s="28" t="str">
        <f t="shared" si="22"/>
        <v>0</v>
      </c>
      <c r="AO79" s="28" t="str">
        <f t="shared" si="23"/>
        <v>0</v>
      </c>
      <c r="AP79" s="28" t="str">
        <f t="shared" si="24"/>
        <v>0</v>
      </c>
      <c r="AQ79" s="28" t="str">
        <f t="shared" si="25"/>
        <v>0</v>
      </c>
      <c r="AR79" s="28" t="str">
        <f t="shared" si="26"/>
        <v>0</v>
      </c>
      <c r="AS79" s="28" t="str">
        <f t="shared" si="27"/>
        <v>0</v>
      </c>
      <c r="AT79" s="30">
        <f t="shared" si="28"/>
        <v>9</v>
      </c>
      <c r="AU79" s="28" t="str">
        <f t="shared" si="29"/>
        <v/>
      </c>
      <c r="AV79" s="28" t="str">
        <f t="shared" si="30"/>
        <v/>
      </c>
      <c r="AW79" s="28" t="str">
        <f t="shared" si="31"/>
        <v/>
      </c>
      <c r="AX79" s="28" t="str">
        <f t="shared" si="32"/>
        <v/>
      </c>
      <c r="AY79" s="28" t="str">
        <f t="shared" si="33"/>
        <v/>
      </c>
      <c r="AZ79" s="28" t="str">
        <f t="shared" si="34"/>
        <v/>
      </c>
      <c r="BA79" s="28" t="str">
        <f t="shared" si="35"/>
        <v/>
      </c>
      <c r="BB79" s="28" t="str">
        <f t="shared" si="36"/>
        <v/>
      </c>
      <c r="BC79" s="28" t="str">
        <f t="shared" si="37"/>
        <v/>
      </c>
      <c r="BD79" s="31">
        <f t="shared" si="38"/>
        <v>0</v>
      </c>
      <c r="BE79" s="34" t="str">
        <f t="shared" si="39"/>
        <v>000000000</v>
      </c>
      <c r="BF79" s="29" t="str">
        <f t="shared" si="40"/>
        <v>0</v>
      </c>
      <c r="BG79" s="28" t="str">
        <f t="shared" si="41"/>
        <v>0</v>
      </c>
      <c r="BH79" s="28" t="str">
        <f t="shared" si="42"/>
        <v>0</v>
      </c>
      <c r="BI79" s="28" t="str">
        <f t="shared" si="43"/>
        <v>0</v>
      </c>
      <c r="BJ79" s="28" t="str">
        <f t="shared" si="44"/>
        <v>0</v>
      </c>
      <c r="BK79" s="28" t="str">
        <f t="shared" si="45"/>
        <v>0</v>
      </c>
      <c r="BL79" s="28" t="str">
        <f t="shared" si="46"/>
        <v>0</v>
      </c>
      <c r="BM79" s="28" t="str">
        <f t="shared" si="47"/>
        <v>0</v>
      </c>
      <c r="BN79" s="28" t="str">
        <f t="shared" si="48"/>
        <v>0</v>
      </c>
      <c r="BO79" s="30">
        <f t="shared" si="49"/>
        <v>9</v>
      </c>
      <c r="BP79" s="28" t="str">
        <f t="shared" si="50"/>
        <v/>
      </c>
      <c r="BQ79" s="28" t="str">
        <f t="shared" si="51"/>
        <v/>
      </c>
      <c r="BR79" s="28" t="str">
        <f t="shared" si="52"/>
        <v/>
      </c>
      <c r="BS79" s="28" t="str">
        <f t="shared" si="53"/>
        <v/>
      </c>
      <c r="BT79" s="28" t="str">
        <f t="shared" si="54"/>
        <v/>
      </c>
      <c r="BU79" s="28" t="str">
        <f t="shared" si="55"/>
        <v/>
      </c>
      <c r="BV79" s="28" t="str">
        <f t="shared" si="56"/>
        <v/>
      </c>
      <c r="BW79" s="28" t="str">
        <f t="shared" si="57"/>
        <v/>
      </c>
      <c r="BX79" s="28" t="str">
        <f t="shared" si="58"/>
        <v/>
      </c>
      <c r="BY79" s="31">
        <f t="shared" si="59"/>
        <v>0</v>
      </c>
      <c r="BZ79" s="34" t="str">
        <f t="shared" si="60"/>
        <v/>
      </c>
      <c r="CA79" s="29" t="str">
        <f t="shared" si="61"/>
        <v/>
      </c>
      <c r="CB79" s="28" t="str">
        <f t="shared" si="62"/>
        <v/>
      </c>
      <c r="CC79" s="28" t="str">
        <f t="shared" si="63"/>
        <v/>
      </c>
      <c r="CD79" s="28" t="str">
        <f t="shared" si="64"/>
        <v/>
      </c>
      <c r="CE79" s="28" t="str">
        <f t="shared" si="65"/>
        <v/>
      </c>
      <c r="CF79" s="28" t="str">
        <f t="shared" si="66"/>
        <v/>
      </c>
      <c r="CG79" s="28" t="str">
        <f t="shared" si="67"/>
        <v/>
      </c>
      <c r="CH79" s="28" t="str">
        <f t="shared" si="68"/>
        <v/>
      </c>
      <c r="CI79" s="28" t="str">
        <f t="shared" si="69"/>
        <v/>
      </c>
      <c r="CJ79" s="30">
        <f t="shared" si="70"/>
        <v>0</v>
      </c>
      <c r="CK79" s="28" t="str">
        <f t="shared" si="71"/>
        <v/>
      </c>
      <c r="CL79" s="28" t="str">
        <f t="shared" si="72"/>
        <v/>
      </c>
      <c r="CM79" s="28" t="str">
        <f t="shared" si="73"/>
        <v/>
      </c>
      <c r="CN79" s="28" t="str">
        <f t="shared" si="74"/>
        <v/>
      </c>
      <c r="CO79" s="28" t="str">
        <f t="shared" si="75"/>
        <v/>
      </c>
      <c r="CP79" s="28" t="str">
        <f t="shared" si="76"/>
        <v/>
      </c>
      <c r="CQ79" s="28" t="str">
        <f t="shared" si="77"/>
        <v/>
      </c>
      <c r="CR79" s="28" t="str">
        <f t="shared" si="78"/>
        <v/>
      </c>
      <c r="CS79" s="28" t="str">
        <f t="shared" si="79"/>
        <v/>
      </c>
      <c r="CT79" s="31">
        <f t="shared" si="80"/>
        <v>0</v>
      </c>
    </row>
    <row r="80" spans="1:98" ht="18.75" customHeight="1" x14ac:dyDescent="0.15">
      <c r="A80" s="61">
        <v>64</v>
      </c>
      <c r="B80" s="124"/>
      <c r="C80" s="239"/>
      <c r="D80" s="240"/>
      <c r="E80" s="240"/>
      <c r="F80" s="240"/>
      <c r="G80" s="240"/>
      <c r="H80" s="240"/>
      <c r="I80" s="240"/>
      <c r="J80" s="241"/>
      <c r="K80" s="125"/>
      <c r="L80" s="125"/>
      <c r="M80" s="126"/>
      <c r="N80" s="126"/>
      <c r="O80" s="126"/>
      <c r="P80" s="16" t="str">
        <f t="shared" si="82"/>
        <v/>
      </c>
      <c r="Q80" s="50"/>
      <c r="R80" s="95" t="str">
        <f t="shared" si="1"/>
        <v>0000000</v>
      </c>
      <c r="S80" s="83" t="str">
        <f t="shared" si="2"/>
        <v>0</v>
      </c>
      <c r="T80" s="84" t="str">
        <f t="shared" si="3"/>
        <v>0</v>
      </c>
      <c r="U80" s="84" t="str">
        <f t="shared" si="4"/>
        <v>0</v>
      </c>
      <c r="V80" s="84" t="str">
        <f t="shared" si="5"/>
        <v>0</v>
      </c>
      <c r="W80" s="84" t="str">
        <f t="shared" si="6"/>
        <v>0</v>
      </c>
      <c r="X80" s="84" t="str">
        <f t="shared" si="7"/>
        <v>0</v>
      </c>
      <c r="Y80" s="84" t="str">
        <f t="shared" si="8"/>
        <v>0</v>
      </c>
      <c r="Z80" s="85">
        <f t="shared" si="9"/>
        <v>7</v>
      </c>
      <c r="AA80" s="84" t="str">
        <f t="shared" si="10"/>
        <v/>
      </c>
      <c r="AB80" s="84" t="str">
        <f t="shared" si="11"/>
        <v/>
      </c>
      <c r="AC80" s="84" t="str">
        <f t="shared" si="12"/>
        <v/>
      </c>
      <c r="AD80" s="84" t="str">
        <f t="shared" si="13"/>
        <v/>
      </c>
      <c r="AE80" s="84" t="str">
        <f t="shared" si="14"/>
        <v/>
      </c>
      <c r="AF80" s="84" t="str">
        <f t="shared" si="15"/>
        <v/>
      </c>
      <c r="AG80" s="84" t="str">
        <f t="shared" si="16"/>
        <v/>
      </c>
      <c r="AH80" s="86">
        <f t="shared" si="17"/>
        <v>0</v>
      </c>
      <c r="AI80" s="53"/>
      <c r="AJ80" s="34" t="str">
        <f t="shared" si="18"/>
        <v>000000000</v>
      </c>
      <c r="AK80" s="29" t="str">
        <f t="shared" si="19"/>
        <v>0</v>
      </c>
      <c r="AL80" s="28" t="str">
        <f t="shared" si="20"/>
        <v>0</v>
      </c>
      <c r="AM80" s="28" t="str">
        <f t="shared" si="21"/>
        <v>0</v>
      </c>
      <c r="AN80" s="28" t="str">
        <f t="shared" si="22"/>
        <v>0</v>
      </c>
      <c r="AO80" s="28" t="str">
        <f t="shared" si="23"/>
        <v>0</v>
      </c>
      <c r="AP80" s="28" t="str">
        <f t="shared" si="24"/>
        <v>0</v>
      </c>
      <c r="AQ80" s="28" t="str">
        <f t="shared" si="25"/>
        <v>0</v>
      </c>
      <c r="AR80" s="28" t="str">
        <f t="shared" si="26"/>
        <v>0</v>
      </c>
      <c r="AS80" s="28" t="str">
        <f t="shared" si="27"/>
        <v>0</v>
      </c>
      <c r="AT80" s="30">
        <f t="shared" si="28"/>
        <v>9</v>
      </c>
      <c r="AU80" s="28" t="str">
        <f t="shared" si="29"/>
        <v/>
      </c>
      <c r="AV80" s="28" t="str">
        <f t="shared" si="30"/>
        <v/>
      </c>
      <c r="AW80" s="28" t="str">
        <f t="shared" si="31"/>
        <v/>
      </c>
      <c r="AX80" s="28" t="str">
        <f t="shared" si="32"/>
        <v/>
      </c>
      <c r="AY80" s="28" t="str">
        <f t="shared" si="33"/>
        <v/>
      </c>
      <c r="AZ80" s="28" t="str">
        <f t="shared" si="34"/>
        <v/>
      </c>
      <c r="BA80" s="28" t="str">
        <f t="shared" si="35"/>
        <v/>
      </c>
      <c r="BB80" s="28" t="str">
        <f t="shared" si="36"/>
        <v/>
      </c>
      <c r="BC80" s="28" t="str">
        <f t="shared" si="37"/>
        <v/>
      </c>
      <c r="BD80" s="31">
        <f t="shared" si="38"/>
        <v>0</v>
      </c>
      <c r="BE80" s="34" t="str">
        <f t="shared" si="39"/>
        <v>000000000</v>
      </c>
      <c r="BF80" s="29" t="str">
        <f t="shared" si="40"/>
        <v>0</v>
      </c>
      <c r="BG80" s="28" t="str">
        <f t="shared" si="41"/>
        <v>0</v>
      </c>
      <c r="BH80" s="28" t="str">
        <f t="shared" si="42"/>
        <v>0</v>
      </c>
      <c r="BI80" s="28" t="str">
        <f t="shared" si="43"/>
        <v>0</v>
      </c>
      <c r="BJ80" s="28" t="str">
        <f t="shared" si="44"/>
        <v>0</v>
      </c>
      <c r="BK80" s="28" t="str">
        <f t="shared" si="45"/>
        <v>0</v>
      </c>
      <c r="BL80" s="28" t="str">
        <f t="shared" si="46"/>
        <v>0</v>
      </c>
      <c r="BM80" s="28" t="str">
        <f t="shared" si="47"/>
        <v>0</v>
      </c>
      <c r="BN80" s="28" t="str">
        <f t="shared" si="48"/>
        <v>0</v>
      </c>
      <c r="BO80" s="30">
        <f t="shared" si="49"/>
        <v>9</v>
      </c>
      <c r="BP80" s="28" t="str">
        <f t="shared" si="50"/>
        <v/>
      </c>
      <c r="BQ80" s="28" t="str">
        <f t="shared" si="51"/>
        <v/>
      </c>
      <c r="BR80" s="28" t="str">
        <f t="shared" si="52"/>
        <v/>
      </c>
      <c r="BS80" s="28" t="str">
        <f t="shared" si="53"/>
        <v/>
      </c>
      <c r="BT80" s="28" t="str">
        <f t="shared" si="54"/>
        <v/>
      </c>
      <c r="BU80" s="28" t="str">
        <f t="shared" si="55"/>
        <v/>
      </c>
      <c r="BV80" s="28" t="str">
        <f t="shared" si="56"/>
        <v/>
      </c>
      <c r="BW80" s="28" t="str">
        <f t="shared" si="57"/>
        <v/>
      </c>
      <c r="BX80" s="28" t="str">
        <f t="shared" si="58"/>
        <v/>
      </c>
      <c r="BY80" s="31">
        <f t="shared" si="59"/>
        <v>0</v>
      </c>
      <c r="BZ80" s="34" t="str">
        <f t="shared" si="60"/>
        <v/>
      </c>
      <c r="CA80" s="29" t="str">
        <f t="shared" si="61"/>
        <v/>
      </c>
      <c r="CB80" s="28" t="str">
        <f t="shared" si="62"/>
        <v/>
      </c>
      <c r="CC80" s="28" t="str">
        <f t="shared" si="63"/>
        <v/>
      </c>
      <c r="CD80" s="28" t="str">
        <f t="shared" si="64"/>
        <v/>
      </c>
      <c r="CE80" s="28" t="str">
        <f t="shared" si="65"/>
        <v/>
      </c>
      <c r="CF80" s="28" t="str">
        <f t="shared" si="66"/>
        <v/>
      </c>
      <c r="CG80" s="28" t="str">
        <f t="shared" si="67"/>
        <v/>
      </c>
      <c r="CH80" s="28" t="str">
        <f t="shared" si="68"/>
        <v/>
      </c>
      <c r="CI80" s="28" t="str">
        <f t="shared" si="69"/>
        <v/>
      </c>
      <c r="CJ80" s="30">
        <f t="shared" si="70"/>
        <v>0</v>
      </c>
      <c r="CK80" s="28" t="str">
        <f t="shared" si="71"/>
        <v/>
      </c>
      <c r="CL80" s="28" t="str">
        <f t="shared" si="72"/>
        <v/>
      </c>
      <c r="CM80" s="28" t="str">
        <f t="shared" si="73"/>
        <v/>
      </c>
      <c r="CN80" s="28" t="str">
        <f t="shared" si="74"/>
        <v/>
      </c>
      <c r="CO80" s="28" t="str">
        <f t="shared" si="75"/>
        <v/>
      </c>
      <c r="CP80" s="28" t="str">
        <f t="shared" si="76"/>
        <v/>
      </c>
      <c r="CQ80" s="28" t="str">
        <f t="shared" si="77"/>
        <v/>
      </c>
      <c r="CR80" s="28" t="str">
        <f t="shared" si="78"/>
        <v/>
      </c>
      <c r="CS80" s="28" t="str">
        <f t="shared" si="79"/>
        <v/>
      </c>
      <c r="CT80" s="31">
        <f t="shared" si="80"/>
        <v>0</v>
      </c>
    </row>
    <row r="81" spans="1:98" ht="18.75" customHeight="1" thickBot="1" x14ac:dyDescent="0.2">
      <c r="A81" s="62">
        <v>65</v>
      </c>
      <c r="B81" s="127"/>
      <c r="C81" s="248"/>
      <c r="D81" s="249"/>
      <c r="E81" s="249"/>
      <c r="F81" s="249"/>
      <c r="G81" s="249"/>
      <c r="H81" s="249"/>
      <c r="I81" s="249"/>
      <c r="J81" s="250"/>
      <c r="K81" s="128"/>
      <c r="L81" s="128"/>
      <c r="M81" s="129"/>
      <c r="N81" s="129"/>
      <c r="O81" s="129"/>
      <c r="P81" s="17" t="str">
        <f t="shared" si="82"/>
        <v/>
      </c>
      <c r="Q81" s="50"/>
      <c r="R81" s="96" t="str">
        <f t="shared" si="1"/>
        <v>0000000</v>
      </c>
      <c r="S81" s="87" t="str">
        <f t="shared" si="2"/>
        <v>0</v>
      </c>
      <c r="T81" s="88" t="str">
        <f t="shared" si="3"/>
        <v>0</v>
      </c>
      <c r="U81" s="88" t="str">
        <f t="shared" si="4"/>
        <v>0</v>
      </c>
      <c r="V81" s="88" t="str">
        <f t="shared" si="5"/>
        <v>0</v>
      </c>
      <c r="W81" s="88" t="str">
        <f t="shared" si="6"/>
        <v>0</v>
      </c>
      <c r="X81" s="88" t="str">
        <f t="shared" si="7"/>
        <v>0</v>
      </c>
      <c r="Y81" s="88" t="str">
        <f t="shared" si="8"/>
        <v>0</v>
      </c>
      <c r="Z81" s="89">
        <f t="shared" si="9"/>
        <v>7</v>
      </c>
      <c r="AA81" s="88" t="str">
        <f t="shared" si="10"/>
        <v/>
      </c>
      <c r="AB81" s="88" t="str">
        <f t="shared" si="11"/>
        <v/>
      </c>
      <c r="AC81" s="88" t="str">
        <f t="shared" si="12"/>
        <v/>
      </c>
      <c r="AD81" s="88" t="str">
        <f t="shared" si="13"/>
        <v/>
      </c>
      <c r="AE81" s="88" t="str">
        <f t="shared" si="14"/>
        <v/>
      </c>
      <c r="AF81" s="88" t="str">
        <f t="shared" si="15"/>
        <v/>
      </c>
      <c r="AG81" s="88" t="str">
        <f t="shared" si="16"/>
        <v/>
      </c>
      <c r="AH81" s="90">
        <f t="shared" si="17"/>
        <v>0</v>
      </c>
      <c r="AI81" s="53"/>
      <c r="AJ81" s="35" t="str">
        <f t="shared" si="18"/>
        <v>000000000</v>
      </c>
      <c r="AK81" s="24" t="str">
        <f t="shared" si="19"/>
        <v>0</v>
      </c>
      <c r="AL81" s="25" t="str">
        <f t="shared" si="20"/>
        <v>0</v>
      </c>
      <c r="AM81" s="25" t="str">
        <f t="shared" si="21"/>
        <v>0</v>
      </c>
      <c r="AN81" s="25" t="str">
        <f t="shared" si="22"/>
        <v>0</v>
      </c>
      <c r="AO81" s="25" t="str">
        <f t="shared" si="23"/>
        <v>0</v>
      </c>
      <c r="AP81" s="25" t="str">
        <f t="shared" si="24"/>
        <v>0</v>
      </c>
      <c r="AQ81" s="25" t="str">
        <f t="shared" si="25"/>
        <v>0</v>
      </c>
      <c r="AR81" s="25" t="str">
        <f t="shared" si="26"/>
        <v>0</v>
      </c>
      <c r="AS81" s="25" t="str">
        <f t="shared" si="27"/>
        <v>0</v>
      </c>
      <c r="AT81" s="26">
        <f t="shared" si="28"/>
        <v>9</v>
      </c>
      <c r="AU81" s="25" t="str">
        <f t="shared" si="29"/>
        <v/>
      </c>
      <c r="AV81" s="25" t="str">
        <f t="shared" si="30"/>
        <v/>
      </c>
      <c r="AW81" s="25" t="str">
        <f t="shared" si="31"/>
        <v/>
      </c>
      <c r="AX81" s="25" t="str">
        <f t="shared" si="32"/>
        <v/>
      </c>
      <c r="AY81" s="25" t="str">
        <f t="shared" si="33"/>
        <v/>
      </c>
      <c r="AZ81" s="25" t="str">
        <f t="shared" si="34"/>
        <v/>
      </c>
      <c r="BA81" s="25" t="str">
        <f t="shared" si="35"/>
        <v/>
      </c>
      <c r="BB81" s="25" t="str">
        <f t="shared" si="36"/>
        <v/>
      </c>
      <c r="BC81" s="25" t="str">
        <f t="shared" si="37"/>
        <v/>
      </c>
      <c r="BD81" s="27">
        <f t="shared" si="38"/>
        <v>0</v>
      </c>
      <c r="BE81" s="35" t="str">
        <f t="shared" si="39"/>
        <v>000000000</v>
      </c>
      <c r="BF81" s="24" t="str">
        <f t="shared" si="40"/>
        <v>0</v>
      </c>
      <c r="BG81" s="25" t="str">
        <f t="shared" si="41"/>
        <v>0</v>
      </c>
      <c r="BH81" s="25" t="str">
        <f t="shared" si="42"/>
        <v>0</v>
      </c>
      <c r="BI81" s="25" t="str">
        <f t="shared" si="43"/>
        <v>0</v>
      </c>
      <c r="BJ81" s="25" t="str">
        <f t="shared" si="44"/>
        <v>0</v>
      </c>
      <c r="BK81" s="25" t="str">
        <f t="shared" si="45"/>
        <v>0</v>
      </c>
      <c r="BL81" s="25" t="str">
        <f t="shared" si="46"/>
        <v>0</v>
      </c>
      <c r="BM81" s="25" t="str">
        <f t="shared" si="47"/>
        <v>0</v>
      </c>
      <c r="BN81" s="25" t="str">
        <f t="shared" si="48"/>
        <v>0</v>
      </c>
      <c r="BO81" s="26">
        <f t="shared" si="49"/>
        <v>9</v>
      </c>
      <c r="BP81" s="25" t="str">
        <f t="shared" si="50"/>
        <v/>
      </c>
      <c r="BQ81" s="25" t="str">
        <f t="shared" si="51"/>
        <v/>
      </c>
      <c r="BR81" s="25" t="str">
        <f t="shared" si="52"/>
        <v/>
      </c>
      <c r="BS81" s="25" t="str">
        <f t="shared" si="53"/>
        <v/>
      </c>
      <c r="BT81" s="25" t="str">
        <f t="shared" si="54"/>
        <v/>
      </c>
      <c r="BU81" s="25" t="str">
        <f t="shared" si="55"/>
        <v/>
      </c>
      <c r="BV81" s="25" t="str">
        <f t="shared" si="56"/>
        <v/>
      </c>
      <c r="BW81" s="25" t="str">
        <f t="shared" si="57"/>
        <v/>
      </c>
      <c r="BX81" s="25" t="str">
        <f t="shared" si="58"/>
        <v/>
      </c>
      <c r="BY81" s="27">
        <f t="shared" si="59"/>
        <v>0</v>
      </c>
      <c r="BZ81" s="35" t="str">
        <f t="shared" si="60"/>
        <v/>
      </c>
      <c r="CA81" s="24" t="str">
        <f t="shared" si="61"/>
        <v/>
      </c>
      <c r="CB81" s="25" t="str">
        <f t="shared" si="62"/>
        <v/>
      </c>
      <c r="CC81" s="25" t="str">
        <f t="shared" si="63"/>
        <v/>
      </c>
      <c r="CD81" s="25" t="str">
        <f t="shared" si="64"/>
        <v/>
      </c>
      <c r="CE81" s="25" t="str">
        <f t="shared" si="65"/>
        <v/>
      </c>
      <c r="CF81" s="25" t="str">
        <f t="shared" si="66"/>
        <v/>
      </c>
      <c r="CG81" s="25" t="str">
        <f t="shared" si="67"/>
        <v/>
      </c>
      <c r="CH81" s="25" t="str">
        <f t="shared" si="68"/>
        <v/>
      </c>
      <c r="CI81" s="25" t="str">
        <f t="shared" si="69"/>
        <v/>
      </c>
      <c r="CJ81" s="26">
        <f t="shared" si="70"/>
        <v>0</v>
      </c>
      <c r="CK81" s="25" t="str">
        <f t="shared" si="71"/>
        <v/>
      </c>
      <c r="CL81" s="25" t="str">
        <f t="shared" si="72"/>
        <v/>
      </c>
      <c r="CM81" s="25" t="str">
        <f t="shared" si="73"/>
        <v/>
      </c>
      <c r="CN81" s="25" t="str">
        <f t="shared" si="74"/>
        <v/>
      </c>
      <c r="CO81" s="25" t="str">
        <f t="shared" si="75"/>
        <v/>
      </c>
      <c r="CP81" s="25" t="str">
        <f t="shared" si="76"/>
        <v/>
      </c>
      <c r="CQ81" s="25" t="str">
        <f t="shared" si="77"/>
        <v/>
      </c>
      <c r="CR81" s="25" t="str">
        <f t="shared" si="78"/>
        <v/>
      </c>
      <c r="CS81" s="25" t="str">
        <f t="shared" si="79"/>
        <v/>
      </c>
      <c r="CT81" s="27">
        <f t="shared" si="80"/>
        <v>0</v>
      </c>
    </row>
    <row r="83" spans="1:98" ht="23.25" customHeight="1" thickBot="1" x14ac:dyDescent="0.2"/>
    <row r="84" spans="1:98" ht="23.25" customHeight="1" x14ac:dyDescent="0.15">
      <c r="AJ84" s="186" t="s">
        <v>58</v>
      </c>
      <c r="AK84" s="187"/>
      <c r="AL84" s="187"/>
      <c r="AM84" s="187"/>
      <c r="AN84" s="187"/>
      <c r="AO84" s="187"/>
      <c r="AP84" s="187"/>
      <c r="AQ84" s="187"/>
      <c r="AR84" s="187"/>
      <c r="AS84" s="187"/>
      <c r="AT84" s="187"/>
      <c r="AU84" s="187"/>
      <c r="AV84" s="187"/>
      <c r="AW84" s="187"/>
      <c r="AX84" s="187"/>
      <c r="AY84" s="187"/>
      <c r="AZ84" s="187"/>
      <c r="BA84" s="187"/>
      <c r="BB84" s="187"/>
      <c r="BC84" s="187"/>
      <c r="BD84" s="188"/>
      <c r="BE84" s="189" t="s">
        <v>56</v>
      </c>
      <c r="BF84" s="190"/>
      <c r="BG84" s="190"/>
      <c r="BH84" s="190"/>
      <c r="BI84" s="190"/>
      <c r="BJ84" s="190"/>
      <c r="BK84" s="190"/>
      <c r="BL84" s="190"/>
      <c r="BM84" s="190"/>
      <c r="BN84" s="190"/>
      <c r="BO84" s="190"/>
      <c r="BP84" s="190"/>
      <c r="BQ84" s="190"/>
      <c r="BR84" s="190"/>
      <c r="BS84" s="190"/>
      <c r="BT84" s="190"/>
      <c r="BU84" s="190"/>
      <c r="BV84" s="190"/>
      <c r="BW84" s="190"/>
      <c r="BX84" s="190"/>
      <c r="BY84" s="191"/>
      <c r="BZ84" s="186" t="s">
        <v>57</v>
      </c>
      <c r="CA84" s="187"/>
      <c r="CB84" s="187"/>
      <c r="CC84" s="187"/>
      <c r="CD84" s="187"/>
      <c r="CE84" s="187"/>
      <c r="CF84" s="187"/>
      <c r="CG84" s="187"/>
      <c r="CH84" s="187"/>
      <c r="CI84" s="187"/>
      <c r="CJ84" s="187"/>
      <c r="CK84" s="187"/>
      <c r="CL84" s="187"/>
      <c r="CM84" s="187"/>
      <c r="CN84" s="187"/>
      <c r="CO84" s="187"/>
      <c r="CP84" s="187"/>
      <c r="CQ84" s="187"/>
      <c r="CR84" s="187"/>
      <c r="CS84" s="187"/>
      <c r="CT84" s="188"/>
    </row>
    <row r="85" spans="1:98" ht="23.25" hidden="1" customHeight="1" thickBot="1" x14ac:dyDescent="0.2">
      <c r="B85" s="1" t="s">
        <v>79</v>
      </c>
      <c r="AJ85" s="64" t="s">
        <v>52</v>
      </c>
      <c r="AK85" s="181" t="s">
        <v>50</v>
      </c>
      <c r="AL85" s="182"/>
      <c r="AM85" s="182"/>
      <c r="AN85" s="182"/>
      <c r="AO85" s="182"/>
      <c r="AP85" s="182"/>
      <c r="AQ85" s="182"/>
      <c r="AR85" s="182"/>
      <c r="AS85" s="182"/>
      <c r="AT85" s="183"/>
      <c r="AU85" s="184" t="s">
        <v>29</v>
      </c>
      <c r="AV85" s="182"/>
      <c r="AW85" s="182"/>
      <c r="AX85" s="182"/>
      <c r="AY85" s="182"/>
      <c r="AZ85" s="182"/>
      <c r="BA85" s="182"/>
      <c r="BB85" s="182"/>
      <c r="BC85" s="182"/>
      <c r="BD85" s="185"/>
      <c r="BE85" s="64" t="s">
        <v>52</v>
      </c>
      <c r="BF85" s="181" t="s">
        <v>50</v>
      </c>
      <c r="BG85" s="182"/>
      <c r="BH85" s="182"/>
      <c r="BI85" s="182"/>
      <c r="BJ85" s="182"/>
      <c r="BK85" s="182"/>
      <c r="BL85" s="182"/>
      <c r="BM85" s="182"/>
      <c r="BN85" s="182"/>
      <c r="BO85" s="183"/>
      <c r="BP85" s="184" t="s">
        <v>29</v>
      </c>
      <c r="BQ85" s="182"/>
      <c r="BR85" s="182"/>
      <c r="BS85" s="182"/>
      <c r="BT85" s="182"/>
      <c r="BU85" s="182"/>
      <c r="BV85" s="182"/>
      <c r="BW85" s="182"/>
      <c r="BX85" s="182"/>
      <c r="BY85" s="185"/>
      <c r="BZ85" s="64" t="s">
        <v>52</v>
      </c>
      <c r="CA85" s="181" t="s">
        <v>50</v>
      </c>
      <c r="CB85" s="182"/>
      <c r="CC85" s="182"/>
      <c r="CD85" s="182"/>
      <c r="CE85" s="182"/>
      <c r="CF85" s="182"/>
      <c r="CG85" s="182"/>
      <c r="CH85" s="182"/>
      <c r="CI85" s="182"/>
      <c r="CJ85" s="183"/>
      <c r="CK85" s="184" t="s">
        <v>29</v>
      </c>
      <c r="CL85" s="182"/>
      <c r="CM85" s="182"/>
      <c r="CN85" s="182"/>
      <c r="CO85" s="182"/>
      <c r="CP85" s="182"/>
      <c r="CQ85" s="182"/>
      <c r="CR85" s="182"/>
      <c r="CS85" s="182"/>
      <c r="CT85" s="185"/>
    </row>
    <row r="86" spans="1:98" ht="23.25" hidden="1" customHeight="1" thickBot="1" x14ac:dyDescent="0.2">
      <c r="B86" s="56" t="s">
        <v>48</v>
      </c>
      <c r="C86" s="58" t="s">
        <v>15</v>
      </c>
      <c r="D86" s="58" t="s">
        <v>16</v>
      </c>
      <c r="E86" s="58" t="s">
        <v>17</v>
      </c>
      <c r="F86" s="60" t="s">
        <v>11</v>
      </c>
      <c r="G86" s="120" t="s">
        <v>3</v>
      </c>
      <c r="H86" s="117" t="s">
        <v>87</v>
      </c>
      <c r="M86" s="103" t="s">
        <v>54</v>
      </c>
      <c r="N86" s="107" t="s">
        <v>55</v>
      </c>
      <c r="O86" s="108" t="s">
        <v>56</v>
      </c>
      <c r="P86" s="109" t="s">
        <v>57</v>
      </c>
      <c r="AJ86" s="65" t="s">
        <v>53</v>
      </c>
      <c r="AK86" s="66" t="s">
        <v>28</v>
      </c>
      <c r="AL86" s="67" t="s">
        <v>27</v>
      </c>
      <c r="AM86" s="67" t="s">
        <v>26</v>
      </c>
      <c r="AN86" s="67" t="s">
        <v>25</v>
      </c>
      <c r="AO86" s="68" t="s">
        <v>24</v>
      </c>
      <c r="AP86" s="68" t="s">
        <v>23</v>
      </c>
      <c r="AQ86" s="68" t="s">
        <v>22</v>
      </c>
      <c r="AR86" s="68" t="s">
        <v>21</v>
      </c>
      <c r="AS86" s="68" t="s">
        <v>20</v>
      </c>
      <c r="AT86" s="32" t="s">
        <v>51</v>
      </c>
      <c r="AU86" s="68" t="s">
        <v>28</v>
      </c>
      <c r="AV86" s="67" t="s">
        <v>27</v>
      </c>
      <c r="AW86" s="67" t="s">
        <v>26</v>
      </c>
      <c r="AX86" s="67" t="s">
        <v>25</v>
      </c>
      <c r="AY86" s="68" t="s">
        <v>24</v>
      </c>
      <c r="AZ86" s="68" t="s">
        <v>23</v>
      </c>
      <c r="BA86" s="68" t="s">
        <v>22</v>
      </c>
      <c r="BB86" s="68" t="s">
        <v>21</v>
      </c>
      <c r="BC86" s="68" t="s">
        <v>20</v>
      </c>
      <c r="BD86" s="33" t="s">
        <v>51</v>
      </c>
      <c r="BE86" s="65" t="s">
        <v>53</v>
      </c>
      <c r="BF86" s="69" t="s">
        <v>28</v>
      </c>
      <c r="BG86" s="70" t="s">
        <v>27</v>
      </c>
      <c r="BH86" s="70" t="s">
        <v>26</v>
      </c>
      <c r="BI86" s="70" t="s">
        <v>25</v>
      </c>
      <c r="BJ86" s="71" t="s">
        <v>24</v>
      </c>
      <c r="BK86" s="71" t="s">
        <v>23</v>
      </c>
      <c r="BL86" s="71" t="s">
        <v>22</v>
      </c>
      <c r="BM86" s="71" t="s">
        <v>21</v>
      </c>
      <c r="BN86" s="71" t="s">
        <v>20</v>
      </c>
      <c r="BO86" s="26" t="s">
        <v>51</v>
      </c>
      <c r="BP86" s="71" t="s">
        <v>28</v>
      </c>
      <c r="BQ86" s="70" t="s">
        <v>27</v>
      </c>
      <c r="BR86" s="70" t="s">
        <v>26</v>
      </c>
      <c r="BS86" s="70" t="s">
        <v>25</v>
      </c>
      <c r="BT86" s="71" t="s">
        <v>24</v>
      </c>
      <c r="BU86" s="71" t="s">
        <v>23</v>
      </c>
      <c r="BV86" s="71" t="s">
        <v>22</v>
      </c>
      <c r="BW86" s="71" t="s">
        <v>21</v>
      </c>
      <c r="BX86" s="71" t="s">
        <v>20</v>
      </c>
      <c r="BY86" s="27" t="s">
        <v>51</v>
      </c>
      <c r="BZ86" s="65" t="s">
        <v>53</v>
      </c>
      <c r="CA86" s="66" t="s">
        <v>28</v>
      </c>
      <c r="CB86" s="67" t="s">
        <v>27</v>
      </c>
      <c r="CC86" s="67" t="s">
        <v>26</v>
      </c>
      <c r="CD86" s="67" t="s">
        <v>25</v>
      </c>
      <c r="CE86" s="68" t="s">
        <v>24</v>
      </c>
      <c r="CF86" s="68" t="s">
        <v>23</v>
      </c>
      <c r="CG86" s="68" t="s">
        <v>22</v>
      </c>
      <c r="CH86" s="68" t="s">
        <v>21</v>
      </c>
      <c r="CI86" s="68" t="s">
        <v>20</v>
      </c>
      <c r="CJ86" s="32" t="s">
        <v>51</v>
      </c>
      <c r="CK86" s="68" t="s">
        <v>28</v>
      </c>
      <c r="CL86" s="67" t="s">
        <v>27</v>
      </c>
      <c r="CM86" s="67" t="s">
        <v>26</v>
      </c>
      <c r="CN86" s="67" t="s">
        <v>25</v>
      </c>
      <c r="CO86" s="68" t="s">
        <v>24</v>
      </c>
      <c r="CP86" s="68" t="s">
        <v>23</v>
      </c>
      <c r="CQ86" s="68" t="s">
        <v>22</v>
      </c>
      <c r="CR86" s="68" t="s">
        <v>21</v>
      </c>
      <c r="CS86" s="68" t="s">
        <v>20</v>
      </c>
      <c r="CT86" s="33" t="s">
        <v>51</v>
      </c>
    </row>
    <row r="87" spans="1:98" ht="23.25" hidden="1" customHeight="1" x14ac:dyDescent="0.15">
      <c r="B87" s="110"/>
      <c r="C87" s="111"/>
      <c r="D87" s="111"/>
      <c r="E87" s="111"/>
      <c r="F87" s="118"/>
      <c r="G87" s="74"/>
      <c r="H87" s="112"/>
      <c r="M87" s="104">
        <v>1</v>
      </c>
      <c r="N87" s="47">
        <f>SUM(P17:P29)</f>
        <v>0</v>
      </c>
      <c r="O87" s="45">
        <f>ROUNDDOWN(N87*I2/100,0)</f>
        <v>0</v>
      </c>
      <c r="P87" s="46">
        <f>SUM(N87:O87)</f>
        <v>0</v>
      </c>
      <c r="AJ87" s="36" t="str">
        <f>TEXT(N87,"000000000")</f>
        <v>000000000</v>
      </c>
      <c r="AK87" s="37" t="str">
        <f>MID(AJ87,1,1)</f>
        <v>0</v>
      </c>
      <c r="AL87" s="20" t="str">
        <f t="shared" ref="AL87:AL92" si="83">MID(AJ87,2,1)</f>
        <v>0</v>
      </c>
      <c r="AM87" s="20" t="str">
        <f t="shared" ref="AM87:AM92" si="84">MID(AJ87,3,1)</f>
        <v>0</v>
      </c>
      <c r="AN87" s="20" t="str">
        <f t="shared" ref="AN87:AN92" si="85">MID(AJ87,4,1)</f>
        <v>0</v>
      </c>
      <c r="AO87" s="20" t="str">
        <f t="shared" ref="AO87:AO92" si="86">MID(AJ87,5,1)</f>
        <v>0</v>
      </c>
      <c r="AP87" s="20" t="str">
        <f t="shared" ref="AP87:AP92" si="87">MID(AJ87,6,1)</f>
        <v>0</v>
      </c>
      <c r="AQ87" s="20" t="str">
        <f t="shared" ref="AQ87:AQ92" si="88">MID(AJ87,7,1)</f>
        <v>0</v>
      </c>
      <c r="AR87" s="20" t="str">
        <f t="shared" ref="AR87:AR92" si="89">MID(AJ87,8,1)</f>
        <v>0</v>
      </c>
      <c r="AS87" s="20" t="str">
        <f t="shared" ref="AS87:AS92" si="90">MID(AJ87,9,1)</f>
        <v>0</v>
      </c>
      <c r="AT87" s="38">
        <f t="shared" ref="AT87:AT92" si="91">LEN(AJ87)</f>
        <v>9</v>
      </c>
      <c r="AU87" s="20" t="str">
        <f t="shared" ref="AU87:AU92" si="92">IF(9&gt;BD87,"",VALUE(MID(AJ87,1,1)))</f>
        <v/>
      </c>
      <c r="AV87" s="20" t="str">
        <f t="shared" ref="AV87:AV92" si="93">IF(8&gt;BD87,"",VALUE(MID(AJ87,2,1)))</f>
        <v/>
      </c>
      <c r="AW87" s="20" t="str">
        <f t="shared" ref="AW87:AW92" si="94">IF(7&gt;BD87,"",VALUE(MID(AJ87,3,1)))</f>
        <v/>
      </c>
      <c r="AX87" s="20" t="str">
        <f t="shared" ref="AX87:AX92" si="95">IF(6&gt;BD87,"",VALUE(MID(AJ87,4,1)))</f>
        <v/>
      </c>
      <c r="AY87" s="20" t="str">
        <f t="shared" ref="AY87:AY92" si="96">IF(5&gt;BD87,"",VALUE(MID(AJ87,5,1)))</f>
        <v/>
      </c>
      <c r="AZ87" s="20" t="str">
        <f t="shared" ref="AZ87:AZ92" si="97">IF(4&gt;BD87,"",VALUE(MID(AJ87,6,1)))</f>
        <v/>
      </c>
      <c r="BA87" s="20" t="str">
        <f t="shared" ref="BA87:BA92" si="98">IF(3&gt;BD87,"",VALUE(MID(AJ87,7,1)))</f>
        <v/>
      </c>
      <c r="BB87" s="20" t="str">
        <f t="shared" ref="BB87:BB92" si="99">IF(2&gt;BD87,"",VALUE(MID(AJ87,8,1)))</f>
        <v/>
      </c>
      <c r="BC87" s="20">
        <f t="shared" ref="BC87:BC92" si="100">IF(1&gt;BD87,"",VALUE(MID(AJ87,9,1)))</f>
        <v>0</v>
      </c>
      <c r="BD87" s="39">
        <f t="shared" ref="BD87:BD92" si="101">LEN(N87)</f>
        <v>1</v>
      </c>
      <c r="BE87" s="36" t="str">
        <f t="shared" ref="BE87:BE92" si="102">TEXT(O87,"000000000")</f>
        <v>000000000</v>
      </c>
      <c r="BF87" s="37" t="str">
        <f t="shared" ref="BF87:BF92" si="103">MID(BE87,1,1)</f>
        <v>0</v>
      </c>
      <c r="BG87" s="20" t="str">
        <f t="shared" ref="BG87:BG92" si="104">MID(BE87,2,1)</f>
        <v>0</v>
      </c>
      <c r="BH87" s="20" t="str">
        <f t="shared" ref="BH87:BH92" si="105">MID(BE87,3,1)</f>
        <v>0</v>
      </c>
      <c r="BI87" s="20" t="str">
        <f t="shared" ref="BI87:BI92" si="106">MID(BE87,4,1)</f>
        <v>0</v>
      </c>
      <c r="BJ87" s="20" t="str">
        <f t="shared" ref="BJ87:BJ92" si="107">MID(BE87,5,1)</f>
        <v>0</v>
      </c>
      <c r="BK87" s="20" t="str">
        <f t="shared" ref="BK87:BK92" si="108">MID(BE87,6,1)</f>
        <v>0</v>
      </c>
      <c r="BL87" s="20" t="str">
        <f t="shared" ref="BL87:BL92" si="109">MID(BE87,7,1)</f>
        <v>0</v>
      </c>
      <c r="BM87" s="20" t="str">
        <f t="shared" ref="BM87:BM92" si="110">MID(BE87,8,1)</f>
        <v>0</v>
      </c>
      <c r="BN87" s="20" t="str">
        <f t="shared" ref="BN87:BN92" si="111">MID(BE87,9,1)</f>
        <v>0</v>
      </c>
      <c r="BO87" s="38">
        <f t="shared" ref="BO87:BO92" si="112">LEN(BE87)</f>
        <v>9</v>
      </c>
      <c r="BP87" s="20" t="str">
        <f t="shared" ref="BP87:BP92" si="113">IF(9&gt;BY87,"",VALUE(MID(BE87,1,1)))</f>
        <v/>
      </c>
      <c r="BQ87" s="20" t="str">
        <f t="shared" ref="BQ87:BQ92" si="114">IF(8&gt;BY87,"",VALUE(MID(BE87,2,1)))</f>
        <v/>
      </c>
      <c r="BR87" s="20" t="str">
        <f t="shared" ref="BR87:BR92" si="115">IF(7&gt;BY87,"",VALUE(MID(BE87,3,1)))</f>
        <v/>
      </c>
      <c r="BS87" s="20" t="str">
        <f t="shared" ref="BS87:BS92" si="116">IF(6&gt;BY87,"",VALUE(MID(BE87,4,1)))</f>
        <v/>
      </c>
      <c r="BT87" s="20" t="str">
        <f t="shared" ref="BT87:BT92" si="117">IF(5&gt;BY87,"",VALUE(MID(BE87,5,1)))</f>
        <v/>
      </c>
      <c r="BU87" s="20" t="str">
        <f t="shared" ref="BU87:BU92" si="118">IF(4&gt;BY87,"",VALUE(MID(BE87,6,1)))</f>
        <v/>
      </c>
      <c r="BV87" s="20" t="str">
        <f t="shared" ref="BV87:BV92" si="119">IF(3&gt;BY87,"",VALUE(MID(BE87,7,1)))</f>
        <v/>
      </c>
      <c r="BW87" s="20" t="str">
        <f t="shared" ref="BW87:BW92" si="120">IF(2&gt;BY87,"",VALUE(MID(BE87,8,1)))</f>
        <v/>
      </c>
      <c r="BX87" s="20">
        <f t="shared" ref="BX87:BX92" si="121">IF(1&gt;BY87,"",VALUE(MID(BE87,9,1)))</f>
        <v>0</v>
      </c>
      <c r="BY87" s="39">
        <f t="shared" ref="BY87:BY92" si="122">LEN(O87)</f>
        <v>1</v>
      </c>
      <c r="BZ87" s="36" t="str">
        <f t="shared" ref="BZ87:BZ92" si="123">TEXT(P87,"000000000")</f>
        <v>000000000</v>
      </c>
      <c r="CA87" s="37" t="str">
        <f t="shared" ref="CA87:CA92" si="124">MID(BZ87,1,1)</f>
        <v>0</v>
      </c>
      <c r="CB87" s="20" t="str">
        <f t="shared" ref="CB87:CB92" si="125">MID(BZ87,2,1)</f>
        <v>0</v>
      </c>
      <c r="CC87" s="20" t="str">
        <f t="shared" ref="CC87:CC92" si="126">MID(BZ87,3,1)</f>
        <v>0</v>
      </c>
      <c r="CD87" s="20" t="str">
        <f t="shared" ref="CD87:CD92" si="127">MID(BZ87,4,1)</f>
        <v>0</v>
      </c>
      <c r="CE87" s="20" t="str">
        <f t="shared" ref="CE87:CE92" si="128">MID(BZ87,5,1)</f>
        <v>0</v>
      </c>
      <c r="CF87" s="20" t="str">
        <f t="shared" ref="CF87:CF92" si="129">MID(BZ87,6,1)</f>
        <v>0</v>
      </c>
      <c r="CG87" s="20" t="str">
        <f t="shared" ref="CG87:CG92" si="130">MID(BZ87,7,1)</f>
        <v>0</v>
      </c>
      <c r="CH87" s="20" t="str">
        <f t="shared" ref="CH87:CH92" si="131">MID(BZ87,8,1)</f>
        <v>0</v>
      </c>
      <c r="CI87" s="20" t="str">
        <f t="shared" ref="CI87:CI92" si="132">MID(BZ87,9,1)</f>
        <v>0</v>
      </c>
      <c r="CJ87" s="38">
        <f t="shared" ref="CJ87:CJ92" si="133">LEN(BZ87)</f>
        <v>9</v>
      </c>
      <c r="CK87" s="20" t="str">
        <f t="shared" ref="CK87:CK92" si="134">IF(9&gt;CT87,"",VALUE(MID(BZ87,1,1)))</f>
        <v/>
      </c>
      <c r="CL87" s="20" t="str">
        <f t="shared" ref="CL87:CL92" si="135">IF(8&gt;CT87,"",VALUE(MID(BZ87,2,1)))</f>
        <v/>
      </c>
      <c r="CM87" s="20" t="str">
        <f t="shared" ref="CM87:CM92" si="136">IF(7&gt;CT87,"",VALUE(MID(BZ87,3,1)))</f>
        <v/>
      </c>
      <c r="CN87" s="20" t="str">
        <f t="shared" ref="CN87:CN92" si="137">IF(6&gt;CT87,"",VALUE(MID(BZ87,4,1)))</f>
        <v/>
      </c>
      <c r="CO87" s="20" t="str">
        <f t="shared" ref="CO87:CO92" si="138">IF(5&gt;CT87,"",VALUE(MID(BZ87,5,1)))</f>
        <v/>
      </c>
      <c r="CP87" s="20" t="str">
        <f t="shared" ref="CP87:CP92" si="139">IF(4&gt;CT87,"",VALUE(MID(BZ87,6,1)))</f>
        <v/>
      </c>
      <c r="CQ87" s="20" t="str">
        <f t="shared" ref="CQ87:CQ92" si="140">IF(3&gt;CT87,"",VALUE(MID(BZ87,7,1)))</f>
        <v/>
      </c>
      <c r="CR87" s="20" t="str">
        <f t="shared" ref="CR87:CR92" si="141">IF(2&gt;CT87,"",VALUE(MID(BZ87,8,1)))</f>
        <v/>
      </c>
      <c r="CS87" s="20">
        <f t="shared" ref="CS87:CS92" si="142">IF(1&gt;CT87,"",VALUE(MID(BZ87,9,1)))</f>
        <v>0</v>
      </c>
      <c r="CT87" s="39">
        <f t="shared" ref="CT87:CT92" si="143">LEN(P87)</f>
        <v>1</v>
      </c>
    </row>
    <row r="88" spans="1:98" ht="23.25" hidden="1" customHeight="1" x14ac:dyDescent="0.15">
      <c r="B88" s="113" t="s">
        <v>107</v>
      </c>
      <c r="C88" s="111">
        <v>2023</v>
      </c>
      <c r="D88" s="111">
        <v>1</v>
      </c>
      <c r="E88" s="111">
        <v>1</v>
      </c>
      <c r="F88" s="74" t="s">
        <v>71</v>
      </c>
      <c r="G88" s="74" t="s">
        <v>19</v>
      </c>
      <c r="H88" s="112">
        <v>8</v>
      </c>
      <c r="M88" s="105">
        <v>2</v>
      </c>
      <c r="N88" s="48">
        <f>SUM(P30:P42)</f>
        <v>0</v>
      </c>
      <c r="O88" s="41">
        <f>ROUNDDOWN(N88*I2/100,0)</f>
        <v>0</v>
      </c>
      <c r="P88" s="42">
        <f>SUM(N88:O88)</f>
        <v>0</v>
      </c>
      <c r="AJ88" s="40" t="str">
        <f t="shared" ref="AJ88:AJ92" si="144">TEXT(N88,"000000000")</f>
        <v>000000000</v>
      </c>
      <c r="AK88" s="21" t="str">
        <f t="shared" ref="AK88:AK92" si="145">MID(AJ88,1,1)</f>
        <v>0</v>
      </c>
      <c r="AL88" s="19" t="str">
        <f t="shared" si="83"/>
        <v>0</v>
      </c>
      <c r="AM88" s="19" t="str">
        <f t="shared" si="84"/>
        <v>0</v>
      </c>
      <c r="AN88" s="19" t="str">
        <f t="shared" si="85"/>
        <v>0</v>
      </c>
      <c r="AO88" s="19" t="str">
        <f t="shared" si="86"/>
        <v>0</v>
      </c>
      <c r="AP88" s="19" t="str">
        <f t="shared" si="87"/>
        <v>0</v>
      </c>
      <c r="AQ88" s="19" t="str">
        <f t="shared" si="88"/>
        <v>0</v>
      </c>
      <c r="AR88" s="19" t="str">
        <f t="shared" si="89"/>
        <v>0</v>
      </c>
      <c r="AS88" s="19" t="str">
        <f t="shared" si="90"/>
        <v>0</v>
      </c>
      <c r="AT88" s="22">
        <f t="shared" si="91"/>
        <v>9</v>
      </c>
      <c r="AU88" s="19" t="str">
        <f t="shared" si="92"/>
        <v/>
      </c>
      <c r="AV88" s="19" t="str">
        <f t="shared" si="93"/>
        <v/>
      </c>
      <c r="AW88" s="19" t="str">
        <f t="shared" si="94"/>
        <v/>
      </c>
      <c r="AX88" s="19" t="str">
        <f t="shared" si="95"/>
        <v/>
      </c>
      <c r="AY88" s="19" t="str">
        <f t="shared" si="96"/>
        <v/>
      </c>
      <c r="AZ88" s="19" t="str">
        <f t="shared" si="97"/>
        <v/>
      </c>
      <c r="BA88" s="19" t="str">
        <f t="shared" si="98"/>
        <v/>
      </c>
      <c r="BB88" s="19" t="str">
        <f t="shared" si="99"/>
        <v/>
      </c>
      <c r="BC88" s="19">
        <f t="shared" si="100"/>
        <v>0</v>
      </c>
      <c r="BD88" s="23">
        <f t="shared" si="101"/>
        <v>1</v>
      </c>
      <c r="BE88" s="40" t="str">
        <f t="shared" si="102"/>
        <v>000000000</v>
      </c>
      <c r="BF88" s="21" t="str">
        <f t="shared" si="103"/>
        <v>0</v>
      </c>
      <c r="BG88" s="19" t="str">
        <f t="shared" si="104"/>
        <v>0</v>
      </c>
      <c r="BH88" s="19" t="str">
        <f t="shared" si="105"/>
        <v>0</v>
      </c>
      <c r="BI88" s="19" t="str">
        <f t="shared" si="106"/>
        <v>0</v>
      </c>
      <c r="BJ88" s="19" t="str">
        <f t="shared" si="107"/>
        <v>0</v>
      </c>
      <c r="BK88" s="19" t="str">
        <f t="shared" si="108"/>
        <v>0</v>
      </c>
      <c r="BL88" s="19" t="str">
        <f t="shared" si="109"/>
        <v>0</v>
      </c>
      <c r="BM88" s="19" t="str">
        <f t="shared" si="110"/>
        <v>0</v>
      </c>
      <c r="BN88" s="19" t="str">
        <f t="shared" si="111"/>
        <v>0</v>
      </c>
      <c r="BO88" s="22">
        <f t="shared" si="112"/>
        <v>9</v>
      </c>
      <c r="BP88" s="19" t="str">
        <f t="shared" si="113"/>
        <v/>
      </c>
      <c r="BQ88" s="19" t="str">
        <f t="shared" si="114"/>
        <v/>
      </c>
      <c r="BR88" s="19" t="str">
        <f t="shared" si="115"/>
        <v/>
      </c>
      <c r="BS88" s="19" t="str">
        <f t="shared" si="116"/>
        <v/>
      </c>
      <c r="BT88" s="19" t="str">
        <f t="shared" si="117"/>
        <v/>
      </c>
      <c r="BU88" s="19" t="str">
        <f t="shared" si="118"/>
        <v/>
      </c>
      <c r="BV88" s="19" t="str">
        <f t="shared" si="119"/>
        <v/>
      </c>
      <c r="BW88" s="19" t="str">
        <f t="shared" si="120"/>
        <v/>
      </c>
      <c r="BX88" s="19">
        <f t="shared" si="121"/>
        <v>0</v>
      </c>
      <c r="BY88" s="23">
        <f t="shared" si="122"/>
        <v>1</v>
      </c>
      <c r="BZ88" s="40" t="str">
        <f t="shared" si="123"/>
        <v>000000000</v>
      </c>
      <c r="CA88" s="21" t="str">
        <f t="shared" si="124"/>
        <v>0</v>
      </c>
      <c r="CB88" s="19" t="str">
        <f t="shared" si="125"/>
        <v>0</v>
      </c>
      <c r="CC88" s="19" t="str">
        <f t="shared" si="126"/>
        <v>0</v>
      </c>
      <c r="CD88" s="19" t="str">
        <f t="shared" si="127"/>
        <v>0</v>
      </c>
      <c r="CE88" s="19" t="str">
        <f t="shared" si="128"/>
        <v>0</v>
      </c>
      <c r="CF88" s="19" t="str">
        <f t="shared" si="129"/>
        <v>0</v>
      </c>
      <c r="CG88" s="19" t="str">
        <f t="shared" si="130"/>
        <v>0</v>
      </c>
      <c r="CH88" s="19" t="str">
        <f t="shared" si="131"/>
        <v>0</v>
      </c>
      <c r="CI88" s="19" t="str">
        <f t="shared" si="132"/>
        <v>0</v>
      </c>
      <c r="CJ88" s="22">
        <f t="shared" si="133"/>
        <v>9</v>
      </c>
      <c r="CK88" s="19" t="str">
        <f t="shared" si="134"/>
        <v/>
      </c>
      <c r="CL88" s="19" t="str">
        <f t="shared" si="135"/>
        <v/>
      </c>
      <c r="CM88" s="19" t="str">
        <f t="shared" si="136"/>
        <v/>
      </c>
      <c r="CN88" s="19" t="str">
        <f t="shared" si="137"/>
        <v/>
      </c>
      <c r="CO88" s="19" t="str">
        <f t="shared" si="138"/>
        <v/>
      </c>
      <c r="CP88" s="19" t="str">
        <f t="shared" si="139"/>
        <v/>
      </c>
      <c r="CQ88" s="19" t="str">
        <f t="shared" si="140"/>
        <v/>
      </c>
      <c r="CR88" s="19" t="str">
        <f t="shared" si="141"/>
        <v/>
      </c>
      <c r="CS88" s="19">
        <f t="shared" si="142"/>
        <v>0</v>
      </c>
      <c r="CT88" s="23">
        <f t="shared" si="143"/>
        <v>1</v>
      </c>
    </row>
    <row r="89" spans="1:98" ht="23.25" hidden="1" customHeight="1" x14ac:dyDescent="0.15">
      <c r="B89" s="110"/>
      <c r="C89" s="111">
        <v>2024</v>
      </c>
      <c r="D89" s="111">
        <v>2</v>
      </c>
      <c r="E89" s="111">
        <v>2</v>
      </c>
      <c r="F89" s="74" t="s">
        <v>70</v>
      </c>
      <c r="G89" s="74" t="s">
        <v>66</v>
      </c>
      <c r="H89" s="112">
        <v>10</v>
      </c>
      <c r="M89" s="105">
        <v>3</v>
      </c>
      <c r="N89" s="48">
        <f>SUM(P43:P55)</f>
        <v>0</v>
      </c>
      <c r="O89" s="41">
        <f>ROUNDDOWN(N89*I2/100,0)</f>
        <v>0</v>
      </c>
      <c r="P89" s="42">
        <f t="shared" ref="P89:P92" si="146">SUM(N89:O89)</f>
        <v>0</v>
      </c>
      <c r="AJ89" s="40" t="str">
        <f t="shared" si="144"/>
        <v>000000000</v>
      </c>
      <c r="AK89" s="21" t="str">
        <f t="shared" si="145"/>
        <v>0</v>
      </c>
      <c r="AL89" s="19" t="str">
        <f t="shared" si="83"/>
        <v>0</v>
      </c>
      <c r="AM89" s="19" t="str">
        <f t="shared" si="84"/>
        <v>0</v>
      </c>
      <c r="AN89" s="19" t="str">
        <f t="shared" si="85"/>
        <v>0</v>
      </c>
      <c r="AO89" s="19" t="str">
        <f t="shared" si="86"/>
        <v>0</v>
      </c>
      <c r="AP89" s="19" t="str">
        <f t="shared" si="87"/>
        <v>0</v>
      </c>
      <c r="AQ89" s="19" t="str">
        <f t="shared" si="88"/>
        <v>0</v>
      </c>
      <c r="AR89" s="19" t="str">
        <f t="shared" si="89"/>
        <v>0</v>
      </c>
      <c r="AS89" s="19" t="str">
        <f t="shared" si="90"/>
        <v>0</v>
      </c>
      <c r="AT89" s="22">
        <f t="shared" si="91"/>
        <v>9</v>
      </c>
      <c r="AU89" s="19" t="str">
        <f t="shared" si="92"/>
        <v/>
      </c>
      <c r="AV89" s="19" t="str">
        <f t="shared" si="93"/>
        <v/>
      </c>
      <c r="AW89" s="19" t="str">
        <f t="shared" si="94"/>
        <v/>
      </c>
      <c r="AX89" s="19" t="str">
        <f t="shared" si="95"/>
        <v/>
      </c>
      <c r="AY89" s="19" t="str">
        <f t="shared" si="96"/>
        <v/>
      </c>
      <c r="AZ89" s="19" t="str">
        <f t="shared" si="97"/>
        <v/>
      </c>
      <c r="BA89" s="19" t="str">
        <f t="shared" si="98"/>
        <v/>
      </c>
      <c r="BB89" s="19" t="str">
        <f t="shared" si="99"/>
        <v/>
      </c>
      <c r="BC89" s="19">
        <f t="shared" si="100"/>
        <v>0</v>
      </c>
      <c r="BD89" s="23">
        <f t="shared" si="101"/>
        <v>1</v>
      </c>
      <c r="BE89" s="40" t="str">
        <f t="shared" si="102"/>
        <v>000000000</v>
      </c>
      <c r="BF89" s="21" t="str">
        <f t="shared" si="103"/>
        <v>0</v>
      </c>
      <c r="BG89" s="19" t="str">
        <f t="shared" si="104"/>
        <v>0</v>
      </c>
      <c r="BH89" s="19" t="str">
        <f t="shared" si="105"/>
        <v>0</v>
      </c>
      <c r="BI89" s="19" t="str">
        <f t="shared" si="106"/>
        <v>0</v>
      </c>
      <c r="BJ89" s="19" t="str">
        <f t="shared" si="107"/>
        <v>0</v>
      </c>
      <c r="BK89" s="19" t="str">
        <f t="shared" si="108"/>
        <v>0</v>
      </c>
      <c r="BL89" s="19" t="str">
        <f t="shared" si="109"/>
        <v>0</v>
      </c>
      <c r="BM89" s="19" t="str">
        <f t="shared" si="110"/>
        <v>0</v>
      </c>
      <c r="BN89" s="19" t="str">
        <f t="shared" si="111"/>
        <v>0</v>
      </c>
      <c r="BO89" s="22">
        <f t="shared" si="112"/>
        <v>9</v>
      </c>
      <c r="BP89" s="19" t="str">
        <f t="shared" si="113"/>
        <v/>
      </c>
      <c r="BQ89" s="19" t="str">
        <f t="shared" si="114"/>
        <v/>
      </c>
      <c r="BR89" s="19" t="str">
        <f t="shared" si="115"/>
        <v/>
      </c>
      <c r="BS89" s="19" t="str">
        <f t="shared" si="116"/>
        <v/>
      </c>
      <c r="BT89" s="19" t="str">
        <f t="shared" si="117"/>
        <v/>
      </c>
      <c r="BU89" s="19" t="str">
        <f t="shared" si="118"/>
        <v/>
      </c>
      <c r="BV89" s="19" t="str">
        <f t="shared" si="119"/>
        <v/>
      </c>
      <c r="BW89" s="19" t="str">
        <f t="shared" si="120"/>
        <v/>
      </c>
      <c r="BX89" s="19">
        <f t="shared" si="121"/>
        <v>0</v>
      </c>
      <c r="BY89" s="23">
        <f t="shared" si="122"/>
        <v>1</v>
      </c>
      <c r="BZ89" s="40" t="str">
        <f t="shared" si="123"/>
        <v>000000000</v>
      </c>
      <c r="CA89" s="21" t="str">
        <f t="shared" si="124"/>
        <v>0</v>
      </c>
      <c r="CB89" s="19" t="str">
        <f t="shared" si="125"/>
        <v>0</v>
      </c>
      <c r="CC89" s="19" t="str">
        <f t="shared" si="126"/>
        <v>0</v>
      </c>
      <c r="CD89" s="19" t="str">
        <f t="shared" si="127"/>
        <v>0</v>
      </c>
      <c r="CE89" s="19" t="str">
        <f t="shared" si="128"/>
        <v>0</v>
      </c>
      <c r="CF89" s="19" t="str">
        <f t="shared" si="129"/>
        <v>0</v>
      </c>
      <c r="CG89" s="19" t="str">
        <f t="shared" si="130"/>
        <v>0</v>
      </c>
      <c r="CH89" s="19" t="str">
        <f t="shared" si="131"/>
        <v>0</v>
      </c>
      <c r="CI89" s="19" t="str">
        <f t="shared" si="132"/>
        <v>0</v>
      </c>
      <c r="CJ89" s="22">
        <f t="shared" si="133"/>
        <v>9</v>
      </c>
      <c r="CK89" s="19" t="str">
        <f t="shared" si="134"/>
        <v/>
      </c>
      <c r="CL89" s="19" t="str">
        <f t="shared" si="135"/>
        <v/>
      </c>
      <c r="CM89" s="19" t="str">
        <f t="shared" si="136"/>
        <v/>
      </c>
      <c r="CN89" s="19" t="str">
        <f t="shared" si="137"/>
        <v/>
      </c>
      <c r="CO89" s="19" t="str">
        <f t="shared" si="138"/>
        <v/>
      </c>
      <c r="CP89" s="19" t="str">
        <f t="shared" si="139"/>
        <v/>
      </c>
      <c r="CQ89" s="19" t="str">
        <f t="shared" si="140"/>
        <v/>
      </c>
      <c r="CR89" s="19" t="str">
        <f t="shared" si="141"/>
        <v/>
      </c>
      <c r="CS89" s="19">
        <f t="shared" si="142"/>
        <v>0</v>
      </c>
      <c r="CT89" s="23">
        <f t="shared" si="143"/>
        <v>1</v>
      </c>
    </row>
    <row r="90" spans="1:98" ht="23.25" hidden="1" customHeight="1" x14ac:dyDescent="0.15">
      <c r="B90" s="110"/>
      <c r="C90" s="111">
        <v>2025</v>
      </c>
      <c r="D90" s="111">
        <v>3</v>
      </c>
      <c r="E90" s="111">
        <v>3</v>
      </c>
      <c r="F90" s="118"/>
      <c r="G90" s="74" t="s">
        <v>80</v>
      </c>
      <c r="H90" s="112"/>
      <c r="M90" s="105">
        <v>4</v>
      </c>
      <c r="N90" s="48">
        <f>SUM(P56:P68)</f>
        <v>0</v>
      </c>
      <c r="O90" s="41">
        <f>ROUNDDOWN(N90*I2/100,0)</f>
        <v>0</v>
      </c>
      <c r="P90" s="42">
        <f t="shared" si="146"/>
        <v>0</v>
      </c>
      <c r="AJ90" s="40" t="str">
        <f t="shared" si="144"/>
        <v>000000000</v>
      </c>
      <c r="AK90" s="21" t="str">
        <f t="shared" si="145"/>
        <v>0</v>
      </c>
      <c r="AL90" s="19" t="str">
        <f t="shared" si="83"/>
        <v>0</v>
      </c>
      <c r="AM90" s="19" t="str">
        <f t="shared" si="84"/>
        <v>0</v>
      </c>
      <c r="AN90" s="19" t="str">
        <f t="shared" si="85"/>
        <v>0</v>
      </c>
      <c r="AO90" s="19" t="str">
        <f t="shared" si="86"/>
        <v>0</v>
      </c>
      <c r="AP90" s="19" t="str">
        <f t="shared" si="87"/>
        <v>0</v>
      </c>
      <c r="AQ90" s="19" t="str">
        <f t="shared" si="88"/>
        <v>0</v>
      </c>
      <c r="AR90" s="19" t="str">
        <f t="shared" si="89"/>
        <v>0</v>
      </c>
      <c r="AS90" s="19" t="str">
        <f t="shared" si="90"/>
        <v>0</v>
      </c>
      <c r="AT90" s="22">
        <f t="shared" si="91"/>
        <v>9</v>
      </c>
      <c r="AU90" s="19" t="str">
        <f t="shared" si="92"/>
        <v/>
      </c>
      <c r="AV90" s="19" t="str">
        <f t="shared" si="93"/>
        <v/>
      </c>
      <c r="AW90" s="19" t="str">
        <f t="shared" si="94"/>
        <v/>
      </c>
      <c r="AX90" s="19" t="str">
        <f t="shared" si="95"/>
        <v/>
      </c>
      <c r="AY90" s="19" t="str">
        <f t="shared" si="96"/>
        <v/>
      </c>
      <c r="AZ90" s="19" t="str">
        <f t="shared" si="97"/>
        <v/>
      </c>
      <c r="BA90" s="19" t="str">
        <f t="shared" si="98"/>
        <v/>
      </c>
      <c r="BB90" s="19" t="str">
        <f t="shared" si="99"/>
        <v/>
      </c>
      <c r="BC90" s="19">
        <f t="shared" si="100"/>
        <v>0</v>
      </c>
      <c r="BD90" s="23">
        <f t="shared" si="101"/>
        <v>1</v>
      </c>
      <c r="BE90" s="40" t="str">
        <f t="shared" si="102"/>
        <v>000000000</v>
      </c>
      <c r="BF90" s="21" t="str">
        <f t="shared" si="103"/>
        <v>0</v>
      </c>
      <c r="BG90" s="19" t="str">
        <f t="shared" si="104"/>
        <v>0</v>
      </c>
      <c r="BH90" s="19" t="str">
        <f t="shared" si="105"/>
        <v>0</v>
      </c>
      <c r="BI90" s="19" t="str">
        <f t="shared" si="106"/>
        <v>0</v>
      </c>
      <c r="BJ90" s="19" t="str">
        <f t="shared" si="107"/>
        <v>0</v>
      </c>
      <c r="BK90" s="19" t="str">
        <f t="shared" si="108"/>
        <v>0</v>
      </c>
      <c r="BL90" s="19" t="str">
        <f t="shared" si="109"/>
        <v>0</v>
      </c>
      <c r="BM90" s="19" t="str">
        <f t="shared" si="110"/>
        <v>0</v>
      </c>
      <c r="BN90" s="19" t="str">
        <f t="shared" si="111"/>
        <v>0</v>
      </c>
      <c r="BO90" s="22">
        <f t="shared" si="112"/>
        <v>9</v>
      </c>
      <c r="BP90" s="19" t="str">
        <f t="shared" si="113"/>
        <v/>
      </c>
      <c r="BQ90" s="19" t="str">
        <f t="shared" si="114"/>
        <v/>
      </c>
      <c r="BR90" s="19" t="str">
        <f t="shared" si="115"/>
        <v/>
      </c>
      <c r="BS90" s="19" t="str">
        <f t="shared" si="116"/>
        <v/>
      </c>
      <c r="BT90" s="19" t="str">
        <f t="shared" si="117"/>
        <v/>
      </c>
      <c r="BU90" s="19" t="str">
        <f t="shared" si="118"/>
        <v/>
      </c>
      <c r="BV90" s="19" t="str">
        <f t="shared" si="119"/>
        <v/>
      </c>
      <c r="BW90" s="19" t="str">
        <f t="shared" si="120"/>
        <v/>
      </c>
      <c r="BX90" s="19">
        <f t="shared" si="121"/>
        <v>0</v>
      </c>
      <c r="BY90" s="23">
        <f t="shared" si="122"/>
        <v>1</v>
      </c>
      <c r="BZ90" s="40" t="str">
        <f t="shared" si="123"/>
        <v>000000000</v>
      </c>
      <c r="CA90" s="21" t="str">
        <f t="shared" si="124"/>
        <v>0</v>
      </c>
      <c r="CB90" s="19" t="str">
        <f t="shared" si="125"/>
        <v>0</v>
      </c>
      <c r="CC90" s="19" t="str">
        <f t="shared" si="126"/>
        <v>0</v>
      </c>
      <c r="CD90" s="19" t="str">
        <f t="shared" si="127"/>
        <v>0</v>
      </c>
      <c r="CE90" s="19" t="str">
        <f t="shared" si="128"/>
        <v>0</v>
      </c>
      <c r="CF90" s="19" t="str">
        <f t="shared" si="129"/>
        <v>0</v>
      </c>
      <c r="CG90" s="19" t="str">
        <f t="shared" si="130"/>
        <v>0</v>
      </c>
      <c r="CH90" s="19" t="str">
        <f t="shared" si="131"/>
        <v>0</v>
      </c>
      <c r="CI90" s="19" t="str">
        <f t="shared" si="132"/>
        <v>0</v>
      </c>
      <c r="CJ90" s="22">
        <f t="shared" si="133"/>
        <v>9</v>
      </c>
      <c r="CK90" s="19" t="str">
        <f t="shared" si="134"/>
        <v/>
      </c>
      <c r="CL90" s="19" t="str">
        <f t="shared" si="135"/>
        <v/>
      </c>
      <c r="CM90" s="19" t="str">
        <f t="shared" si="136"/>
        <v/>
      </c>
      <c r="CN90" s="19" t="str">
        <f t="shared" si="137"/>
        <v/>
      </c>
      <c r="CO90" s="19" t="str">
        <f t="shared" si="138"/>
        <v/>
      </c>
      <c r="CP90" s="19" t="str">
        <f t="shared" si="139"/>
        <v/>
      </c>
      <c r="CQ90" s="19" t="str">
        <f t="shared" si="140"/>
        <v/>
      </c>
      <c r="CR90" s="19" t="str">
        <f t="shared" si="141"/>
        <v/>
      </c>
      <c r="CS90" s="19">
        <f t="shared" si="142"/>
        <v>0</v>
      </c>
      <c r="CT90" s="23">
        <f t="shared" si="143"/>
        <v>1</v>
      </c>
    </row>
    <row r="91" spans="1:98" ht="23.25" hidden="1" customHeight="1" x14ac:dyDescent="0.15">
      <c r="B91" s="110"/>
      <c r="C91" s="111">
        <v>2026</v>
      </c>
      <c r="D91" s="111">
        <v>4</v>
      </c>
      <c r="E91" s="111">
        <v>4</v>
      </c>
      <c r="F91" s="118"/>
      <c r="G91" s="74" t="s">
        <v>86</v>
      </c>
      <c r="H91" s="112"/>
      <c r="M91" s="105">
        <v>5</v>
      </c>
      <c r="N91" s="48">
        <f>SUM(P69:P81)</f>
        <v>0</v>
      </c>
      <c r="O91" s="41">
        <f>ROUNDDOWN(N91*I2/100,0)</f>
        <v>0</v>
      </c>
      <c r="P91" s="42">
        <f t="shared" si="146"/>
        <v>0</v>
      </c>
      <c r="AJ91" s="40" t="str">
        <f t="shared" si="144"/>
        <v>000000000</v>
      </c>
      <c r="AK91" s="21" t="str">
        <f t="shared" si="145"/>
        <v>0</v>
      </c>
      <c r="AL91" s="19" t="str">
        <f t="shared" si="83"/>
        <v>0</v>
      </c>
      <c r="AM91" s="19" t="str">
        <f t="shared" si="84"/>
        <v>0</v>
      </c>
      <c r="AN91" s="19" t="str">
        <f t="shared" si="85"/>
        <v>0</v>
      </c>
      <c r="AO91" s="19" t="str">
        <f t="shared" si="86"/>
        <v>0</v>
      </c>
      <c r="AP91" s="19" t="str">
        <f t="shared" si="87"/>
        <v>0</v>
      </c>
      <c r="AQ91" s="19" t="str">
        <f t="shared" si="88"/>
        <v>0</v>
      </c>
      <c r="AR91" s="19" t="str">
        <f t="shared" si="89"/>
        <v>0</v>
      </c>
      <c r="AS91" s="19" t="str">
        <f t="shared" si="90"/>
        <v>0</v>
      </c>
      <c r="AT91" s="22">
        <f t="shared" si="91"/>
        <v>9</v>
      </c>
      <c r="AU91" s="19" t="str">
        <f t="shared" si="92"/>
        <v/>
      </c>
      <c r="AV91" s="19" t="str">
        <f t="shared" si="93"/>
        <v/>
      </c>
      <c r="AW91" s="19" t="str">
        <f t="shared" si="94"/>
        <v/>
      </c>
      <c r="AX91" s="19" t="str">
        <f t="shared" si="95"/>
        <v/>
      </c>
      <c r="AY91" s="19" t="str">
        <f t="shared" si="96"/>
        <v/>
      </c>
      <c r="AZ91" s="19" t="str">
        <f t="shared" si="97"/>
        <v/>
      </c>
      <c r="BA91" s="19" t="str">
        <f t="shared" si="98"/>
        <v/>
      </c>
      <c r="BB91" s="19" t="str">
        <f t="shared" si="99"/>
        <v/>
      </c>
      <c r="BC91" s="19">
        <f t="shared" si="100"/>
        <v>0</v>
      </c>
      <c r="BD91" s="23">
        <f t="shared" si="101"/>
        <v>1</v>
      </c>
      <c r="BE91" s="40" t="str">
        <f t="shared" si="102"/>
        <v>000000000</v>
      </c>
      <c r="BF91" s="21" t="str">
        <f t="shared" si="103"/>
        <v>0</v>
      </c>
      <c r="BG91" s="19" t="str">
        <f t="shared" si="104"/>
        <v>0</v>
      </c>
      <c r="BH91" s="19" t="str">
        <f t="shared" si="105"/>
        <v>0</v>
      </c>
      <c r="BI91" s="19" t="str">
        <f t="shared" si="106"/>
        <v>0</v>
      </c>
      <c r="BJ91" s="19" t="str">
        <f t="shared" si="107"/>
        <v>0</v>
      </c>
      <c r="BK91" s="19" t="str">
        <f t="shared" si="108"/>
        <v>0</v>
      </c>
      <c r="BL91" s="19" t="str">
        <f t="shared" si="109"/>
        <v>0</v>
      </c>
      <c r="BM91" s="19" t="str">
        <f t="shared" si="110"/>
        <v>0</v>
      </c>
      <c r="BN91" s="19" t="str">
        <f t="shared" si="111"/>
        <v>0</v>
      </c>
      <c r="BO91" s="22">
        <f t="shared" si="112"/>
        <v>9</v>
      </c>
      <c r="BP91" s="19" t="str">
        <f t="shared" si="113"/>
        <v/>
      </c>
      <c r="BQ91" s="19" t="str">
        <f t="shared" si="114"/>
        <v/>
      </c>
      <c r="BR91" s="19" t="str">
        <f t="shared" si="115"/>
        <v/>
      </c>
      <c r="BS91" s="19" t="str">
        <f t="shared" si="116"/>
        <v/>
      </c>
      <c r="BT91" s="19" t="str">
        <f t="shared" si="117"/>
        <v/>
      </c>
      <c r="BU91" s="19" t="str">
        <f t="shared" si="118"/>
        <v/>
      </c>
      <c r="BV91" s="19" t="str">
        <f t="shared" si="119"/>
        <v/>
      </c>
      <c r="BW91" s="19" t="str">
        <f t="shared" si="120"/>
        <v/>
      </c>
      <c r="BX91" s="19">
        <f t="shared" si="121"/>
        <v>0</v>
      </c>
      <c r="BY91" s="23">
        <f t="shared" si="122"/>
        <v>1</v>
      </c>
      <c r="BZ91" s="40" t="str">
        <f t="shared" si="123"/>
        <v>000000000</v>
      </c>
      <c r="CA91" s="21" t="str">
        <f t="shared" si="124"/>
        <v>0</v>
      </c>
      <c r="CB91" s="19" t="str">
        <f t="shared" si="125"/>
        <v>0</v>
      </c>
      <c r="CC91" s="19" t="str">
        <f t="shared" si="126"/>
        <v>0</v>
      </c>
      <c r="CD91" s="19" t="str">
        <f t="shared" si="127"/>
        <v>0</v>
      </c>
      <c r="CE91" s="19" t="str">
        <f t="shared" si="128"/>
        <v>0</v>
      </c>
      <c r="CF91" s="19" t="str">
        <f t="shared" si="129"/>
        <v>0</v>
      </c>
      <c r="CG91" s="19" t="str">
        <f t="shared" si="130"/>
        <v>0</v>
      </c>
      <c r="CH91" s="19" t="str">
        <f t="shared" si="131"/>
        <v>0</v>
      </c>
      <c r="CI91" s="19" t="str">
        <f t="shared" si="132"/>
        <v>0</v>
      </c>
      <c r="CJ91" s="22">
        <f t="shared" si="133"/>
        <v>9</v>
      </c>
      <c r="CK91" s="19" t="str">
        <f t="shared" si="134"/>
        <v/>
      </c>
      <c r="CL91" s="19" t="str">
        <f t="shared" si="135"/>
        <v/>
      </c>
      <c r="CM91" s="19" t="str">
        <f t="shared" si="136"/>
        <v/>
      </c>
      <c r="CN91" s="19" t="str">
        <f t="shared" si="137"/>
        <v/>
      </c>
      <c r="CO91" s="19" t="str">
        <f t="shared" si="138"/>
        <v/>
      </c>
      <c r="CP91" s="19" t="str">
        <f t="shared" si="139"/>
        <v/>
      </c>
      <c r="CQ91" s="19" t="str">
        <f t="shared" si="140"/>
        <v/>
      </c>
      <c r="CR91" s="19" t="str">
        <f t="shared" si="141"/>
        <v/>
      </c>
      <c r="CS91" s="19">
        <f t="shared" si="142"/>
        <v>0</v>
      </c>
      <c r="CT91" s="23">
        <f t="shared" si="143"/>
        <v>1</v>
      </c>
    </row>
    <row r="92" spans="1:98" ht="23.25" hidden="1" customHeight="1" thickBot="1" x14ac:dyDescent="0.2">
      <c r="B92" s="110"/>
      <c r="C92" s="111">
        <v>2027</v>
      </c>
      <c r="D92" s="111">
        <v>5</v>
      </c>
      <c r="E92" s="111">
        <v>5</v>
      </c>
      <c r="F92" s="118"/>
      <c r="G92" s="74" t="s">
        <v>81</v>
      </c>
      <c r="H92" s="112"/>
      <c r="M92" s="106" t="s">
        <v>59</v>
      </c>
      <c r="N92" s="49">
        <f>SUM(N87:N91)</f>
        <v>0</v>
      </c>
      <c r="O92" s="43">
        <f>ROUNDDOWN(N92*I2/100,0)</f>
        <v>0</v>
      </c>
      <c r="P92" s="44">
        <f t="shared" si="146"/>
        <v>0</v>
      </c>
      <c r="AJ92" s="35" t="str">
        <f t="shared" si="144"/>
        <v>000000000</v>
      </c>
      <c r="AK92" s="24" t="str">
        <f t="shared" si="145"/>
        <v>0</v>
      </c>
      <c r="AL92" s="25" t="str">
        <f t="shared" si="83"/>
        <v>0</v>
      </c>
      <c r="AM92" s="25" t="str">
        <f t="shared" si="84"/>
        <v>0</v>
      </c>
      <c r="AN92" s="25" t="str">
        <f t="shared" si="85"/>
        <v>0</v>
      </c>
      <c r="AO92" s="25" t="str">
        <f t="shared" si="86"/>
        <v>0</v>
      </c>
      <c r="AP92" s="25" t="str">
        <f t="shared" si="87"/>
        <v>0</v>
      </c>
      <c r="AQ92" s="25" t="str">
        <f t="shared" si="88"/>
        <v>0</v>
      </c>
      <c r="AR92" s="25" t="str">
        <f t="shared" si="89"/>
        <v>0</v>
      </c>
      <c r="AS92" s="25" t="str">
        <f t="shared" si="90"/>
        <v>0</v>
      </c>
      <c r="AT92" s="26">
        <f t="shared" si="91"/>
        <v>9</v>
      </c>
      <c r="AU92" s="25" t="str">
        <f t="shared" si="92"/>
        <v/>
      </c>
      <c r="AV92" s="25" t="str">
        <f t="shared" si="93"/>
        <v/>
      </c>
      <c r="AW92" s="25" t="str">
        <f t="shared" si="94"/>
        <v/>
      </c>
      <c r="AX92" s="25" t="str">
        <f t="shared" si="95"/>
        <v/>
      </c>
      <c r="AY92" s="25" t="str">
        <f t="shared" si="96"/>
        <v/>
      </c>
      <c r="AZ92" s="25" t="str">
        <f t="shared" si="97"/>
        <v/>
      </c>
      <c r="BA92" s="25" t="str">
        <f t="shared" si="98"/>
        <v/>
      </c>
      <c r="BB92" s="25" t="str">
        <f t="shared" si="99"/>
        <v/>
      </c>
      <c r="BC92" s="25">
        <f t="shared" si="100"/>
        <v>0</v>
      </c>
      <c r="BD92" s="27">
        <f t="shared" si="101"/>
        <v>1</v>
      </c>
      <c r="BE92" s="35" t="str">
        <f t="shared" si="102"/>
        <v>000000000</v>
      </c>
      <c r="BF92" s="24" t="str">
        <f t="shared" si="103"/>
        <v>0</v>
      </c>
      <c r="BG92" s="25" t="str">
        <f t="shared" si="104"/>
        <v>0</v>
      </c>
      <c r="BH92" s="25" t="str">
        <f t="shared" si="105"/>
        <v>0</v>
      </c>
      <c r="BI92" s="25" t="str">
        <f t="shared" si="106"/>
        <v>0</v>
      </c>
      <c r="BJ92" s="25" t="str">
        <f t="shared" si="107"/>
        <v>0</v>
      </c>
      <c r="BK92" s="25" t="str">
        <f t="shared" si="108"/>
        <v>0</v>
      </c>
      <c r="BL92" s="25" t="str">
        <f t="shared" si="109"/>
        <v>0</v>
      </c>
      <c r="BM92" s="25" t="str">
        <f t="shared" si="110"/>
        <v>0</v>
      </c>
      <c r="BN92" s="25" t="str">
        <f t="shared" si="111"/>
        <v>0</v>
      </c>
      <c r="BO92" s="26">
        <f t="shared" si="112"/>
        <v>9</v>
      </c>
      <c r="BP92" s="25" t="str">
        <f t="shared" si="113"/>
        <v/>
      </c>
      <c r="BQ92" s="25" t="str">
        <f t="shared" si="114"/>
        <v/>
      </c>
      <c r="BR92" s="25" t="str">
        <f t="shared" si="115"/>
        <v/>
      </c>
      <c r="BS92" s="25" t="str">
        <f t="shared" si="116"/>
        <v/>
      </c>
      <c r="BT92" s="25" t="str">
        <f t="shared" si="117"/>
        <v/>
      </c>
      <c r="BU92" s="25" t="str">
        <f t="shared" si="118"/>
        <v/>
      </c>
      <c r="BV92" s="25" t="str">
        <f t="shared" si="119"/>
        <v/>
      </c>
      <c r="BW92" s="25" t="str">
        <f t="shared" si="120"/>
        <v/>
      </c>
      <c r="BX92" s="25">
        <f t="shared" si="121"/>
        <v>0</v>
      </c>
      <c r="BY92" s="27">
        <f t="shared" si="122"/>
        <v>1</v>
      </c>
      <c r="BZ92" s="35" t="str">
        <f t="shared" si="123"/>
        <v>000000000</v>
      </c>
      <c r="CA92" s="24" t="str">
        <f t="shared" si="124"/>
        <v>0</v>
      </c>
      <c r="CB92" s="25" t="str">
        <f t="shared" si="125"/>
        <v>0</v>
      </c>
      <c r="CC92" s="25" t="str">
        <f t="shared" si="126"/>
        <v>0</v>
      </c>
      <c r="CD92" s="25" t="str">
        <f t="shared" si="127"/>
        <v>0</v>
      </c>
      <c r="CE92" s="25" t="str">
        <f t="shared" si="128"/>
        <v>0</v>
      </c>
      <c r="CF92" s="25" t="str">
        <f t="shared" si="129"/>
        <v>0</v>
      </c>
      <c r="CG92" s="25" t="str">
        <f t="shared" si="130"/>
        <v>0</v>
      </c>
      <c r="CH92" s="25" t="str">
        <f t="shared" si="131"/>
        <v>0</v>
      </c>
      <c r="CI92" s="25" t="str">
        <f t="shared" si="132"/>
        <v>0</v>
      </c>
      <c r="CJ92" s="26">
        <f t="shared" si="133"/>
        <v>9</v>
      </c>
      <c r="CK92" s="25" t="str">
        <f t="shared" si="134"/>
        <v/>
      </c>
      <c r="CL92" s="25" t="str">
        <f t="shared" si="135"/>
        <v/>
      </c>
      <c r="CM92" s="25" t="str">
        <f t="shared" si="136"/>
        <v/>
      </c>
      <c r="CN92" s="25" t="str">
        <f t="shared" si="137"/>
        <v/>
      </c>
      <c r="CO92" s="25" t="str">
        <f t="shared" si="138"/>
        <v/>
      </c>
      <c r="CP92" s="25" t="str">
        <f t="shared" si="139"/>
        <v/>
      </c>
      <c r="CQ92" s="25" t="str">
        <f t="shared" si="140"/>
        <v/>
      </c>
      <c r="CR92" s="25" t="str">
        <f t="shared" si="141"/>
        <v/>
      </c>
      <c r="CS92" s="25">
        <f t="shared" si="142"/>
        <v>0</v>
      </c>
      <c r="CT92" s="27">
        <f t="shared" si="143"/>
        <v>1</v>
      </c>
    </row>
    <row r="93" spans="1:98" ht="23.25" hidden="1" customHeight="1" x14ac:dyDescent="0.15">
      <c r="B93" s="110"/>
      <c r="C93" s="111">
        <v>2028</v>
      </c>
      <c r="D93" s="111">
        <v>6</v>
      </c>
      <c r="E93" s="111">
        <v>6</v>
      </c>
      <c r="F93" s="118"/>
      <c r="G93" s="74" t="s">
        <v>83</v>
      </c>
      <c r="H93" s="112"/>
    </row>
    <row r="94" spans="1:98" ht="23.25" hidden="1" customHeight="1" x14ac:dyDescent="0.15">
      <c r="B94" s="110"/>
      <c r="C94" s="111">
        <v>2029</v>
      </c>
      <c r="D94" s="111">
        <v>7</v>
      </c>
      <c r="E94" s="111">
        <v>7</v>
      </c>
      <c r="F94" s="118"/>
      <c r="G94" s="74" t="s">
        <v>82</v>
      </c>
      <c r="H94" s="112"/>
    </row>
    <row r="95" spans="1:98" ht="23.25" hidden="1" customHeight="1" x14ac:dyDescent="0.15">
      <c r="B95" s="110"/>
      <c r="C95" s="111">
        <v>2030</v>
      </c>
      <c r="D95" s="111">
        <v>8</v>
      </c>
      <c r="E95" s="111">
        <v>8</v>
      </c>
      <c r="F95" s="118"/>
      <c r="G95" s="74" t="s">
        <v>84</v>
      </c>
      <c r="H95" s="112"/>
    </row>
    <row r="96" spans="1:98" ht="23.25" hidden="1" customHeight="1" x14ac:dyDescent="0.15">
      <c r="B96" s="110"/>
      <c r="C96" s="111">
        <v>2031</v>
      </c>
      <c r="D96" s="111">
        <v>9</v>
      </c>
      <c r="E96" s="111">
        <v>9</v>
      </c>
      <c r="F96" s="118"/>
      <c r="G96" s="74" t="s">
        <v>85</v>
      </c>
      <c r="H96" s="112"/>
    </row>
    <row r="97" spans="2:8" ht="23.25" hidden="1" customHeight="1" x14ac:dyDescent="0.15">
      <c r="B97" s="110"/>
      <c r="C97" s="111">
        <v>2032</v>
      </c>
      <c r="D97" s="111">
        <v>10</v>
      </c>
      <c r="E97" s="111">
        <v>10</v>
      </c>
      <c r="F97" s="118"/>
      <c r="G97" s="74"/>
      <c r="H97" s="112"/>
    </row>
    <row r="98" spans="2:8" ht="23.25" hidden="1" customHeight="1" x14ac:dyDescent="0.15">
      <c r="B98" s="110"/>
      <c r="C98" s="111">
        <v>2033</v>
      </c>
      <c r="D98" s="111">
        <v>11</v>
      </c>
      <c r="E98" s="111">
        <v>11</v>
      </c>
      <c r="F98" s="118"/>
      <c r="G98" s="74"/>
      <c r="H98" s="112"/>
    </row>
    <row r="99" spans="2:8" ht="23.25" hidden="1" customHeight="1" x14ac:dyDescent="0.15">
      <c r="B99" s="110"/>
      <c r="C99" s="111">
        <v>2034</v>
      </c>
      <c r="D99" s="111">
        <v>12</v>
      </c>
      <c r="E99" s="111">
        <v>12</v>
      </c>
      <c r="F99" s="118"/>
      <c r="G99" s="74"/>
      <c r="H99" s="112"/>
    </row>
    <row r="100" spans="2:8" ht="23.25" hidden="1" customHeight="1" x14ac:dyDescent="0.15">
      <c r="B100" s="110"/>
      <c r="C100" s="111">
        <v>2035</v>
      </c>
      <c r="D100" s="111"/>
      <c r="E100" s="111">
        <v>13</v>
      </c>
      <c r="F100" s="118"/>
      <c r="G100" s="74"/>
      <c r="H100" s="112"/>
    </row>
    <row r="101" spans="2:8" ht="23.25" hidden="1" customHeight="1" x14ac:dyDescent="0.15">
      <c r="B101" s="110"/>
      <c r="C101" s="111">
        <v>2036</v>
      </c>
      <c r="D101" s="111"/>
      <c r="E101" s="111">
        <v>14</v>
      </c>
      <c r="F101" s="118"/>
      <c r="G101" s="74"/>
      <c r="H101" s="112"/>
    </row>
    <row r="102" spans="2:8" ht="23.25" hidden="1" customHeight="1" x14ac:dyDescent="0.15">
      <c r="B102" s="110"/>
      <c r="C102" s="111">
        <v>2037</v>
      </c>
      <c r="D102" s="111"/>
      <c r="E102" s="111">
        <v>15</v>
      </c>
      <c r="F102" s="118"/>
      <c r="G102" s="74"/>
      <c r="H102" s="112"/>
    </row>
    <row r="103" spans="2:8" ht="23.25" hidden="1" customHeight="1" x14ac:dyDescent="0.15">
      <c r="B103" s="110"/>
      <c r="C103" s="111">
        <v>2038</v>
      </c>
      <c r="D103" s="111"/>
      <c r="E103" s="111">
        <v>16</v>
      </c>
      <c r="F103" s="118"/>
      <c r="G103" s="74"/>
      <c r="H103" s="112"/>
    </row>
    <row r="104" spans="2:8" ht="23.25" hidden="1" customHeight="1" x14ac:dyDescent="0.15">
      <c r="B104" s="110"/>
      <c r="C104" s="111">
        <v>2039</v>
      </c>
      <c r="D104" s="111"/>
      <c r="E104" s="111">
        <v>17</v>
      </c>
      <c r="F104" s="118"/>
      <c r="G104" s="74"/>
      <c r="H104" s="112"/>
    </row>
    <row r="105" spans="2:8" ht="23.25" hidden="1" customHeight="1" x14ac:dyDescent="0.15">
      <c r="B105" s="110"/>
      <c r="C105" s="111">
        <v>2040</v>
      </c>
      <c r="D105" s="111"/>
      <c r="E105" s="111">
        <v>18</v>
      </c>
      <c r="F105" s="118"/>
      <c r="G105" s="74"/>
      <c r="H105" s="112"/>
    </row>
    <row r="106" spans="2:8" ht="23.25" hidden="1" customHeight="1" x14ac:dyDescent="0.15">
      <c r="B106" s="110"/>
      <c r="C106" s="111"/>
      <c r="D106" s="111"/>
      <c r="E106" s="111">
        <v>19</v>
      </c>
      <c r="F106" s="118"/>
      <c r="G106" s="74"/>
      <c r="H106" s="112"/>
    </row>
    <row r="107" spans="2:8" ht="23.25" hidden="1" customHeight="1" x14ac:dyDescent="0.15">
      <c r="B107" s="110"/>
      <c r="C107" s="111"/>
      <c r="D107" s="111"/>
      <c r="E107" s="111">
        <v>20</v>
      </c>
      <c r="F107" s="118"/>
      <c r="G107" s="74"/>
      <c r="H107" s="112"/>
    </row>
    <row r="108" spans="2:8" ht="23.25" hidden="1" customHeight="1" x14ac:dyDescent="0.15">
      <c r="B108" s="110"/>
      <c r="C108" s="111"/>
      <c r="D108" s="111"/>
      <c r="E108" s="111">
        <v>21</v>
      </c>
      <c r="F108" s="118"/>
      <c r="G108" s="74"/>
      <c r="H108" s="112"/>
    </row>
    <row r="109" spans="2:8" ht="23.25" hidden="1" customHeight="1" x14ac:dyDescent="0.15">
      <c r="B109" s="110"/>
      <c r="C109" s="111"/>
      <c r="D109" s="111"/>
      <c r="E109" s="111">
        <v>22</v>
      </c>
      <c r="F109" s="118"/>
      <c r="G109" s="74"/>
      <c r="H109" s="112"/>
    </row>
    <row r="110" spans="2:8" ht="23.25" hidden="1" customHeight="1" x14ac:dyDescent="0.15">
      <c r="B110" s="110"/>
      <c r="C110" s="111"/>
      <c r="D110" s="111"/>
      <c r="E110" s="111">
        <v>23</v>
      </c>
      <c r="F110" s="118"/>
      <c r="G110" s="74"/>
      <c r="H110" s="112"/>
    </row>
    <row r="111" spans="2:8" ht="23.25" hidden="1" customHeight="1" x14ac:dyDescent="0.15">
      <c r="B111" s="110"/>
      <c r="C111" s="111"/>
      <c r="D111" s="111"/>
      <c r="E111" s="111">
        <v>24</v>
      </c>
      <c r="F111" s="118"/>
      <c r="G111" s="74"/>
      <c r="H111" s="112"/>
    </row>
    <row r="112" spans="2:8" ht="23.25" hidden="1" customHeight="1" x14ac:dyDescent="0.15">
      <c r="B112" s="110"/>
      <c r="C112" s="111"/>
      <c r="D112" s="111"/>
      <c r="E112" s="111">
        <v>25</v>
      </c>
      <c r="F112" s="118"/>
      <c r="G112" s="74"/>
      <c r="H112" s="112"/>
    </row>
    <row r="113" spans="2:8" ht="23.25" hidden="1" customHeight="1" x14ac:dyDescent="0.15">
      <c r="B113" s="110"/>
      <c r="C113" s="111"/>
      <c r="D113" s="111"/>
      <c r="E113" s="111">
        <v>26</v>
      </c>
      <c r="F113" s="118"/>
      <c r="G113" s="74"/>
      <c r="H113" s="112"/>
    </row>
    <row r="114" spans="2:8" ht="23.25" hidden="1" customHeight="1" x14ac:dyDescent="0.15">
      <c r="B114" s="110"/>
      <c r="C114" s="111"/>
      <c r="D114" s="111"/>
      <c r="E114" s="111">
        <v>27</v>
      </c>
      <c r="F114" s="118"/>
      <c r="G114" s="74"/>
      <c r="H114" s="112"/>
    </row>
    <row r="115" spans="2:8" ht="23.25" hidden="1" customHeight="1" x14ac:dyDescent="0.15">
      <c r="B115" s="110"/>
      <c r="C115" s="111"/>
      <c r="D115" s="111"/>
      <c r="E115" s="111">
        <v>28</v>
      </c>
      <c r="F115" s="118"/>
      <c r="G115" s="74"/>
      <c r="H115" s="112"/>
    </row>
    <row r="116" spans="2:8" ht="23.25" hidden="1" customHeight="1" x14ac:dyDescent="0.15">
      <c r="B116" s="110"/>
      <c r="C116" s="111"/>
      <c r="D116" s="111"/>
      <c r="E116" s="111">
        <v>29</v>
      </c>
      <c r="F116" s="118"/>
      <c r="G116" s="74"/>
      <c r="H116" s="112"/>
    </row>
    <row r="117" spans="2:8" ht="23.25" hidden="1" customHeight="1" x14ac:dyDescent="0.15">
      <c r="B117" s="110"/>
      <c r="C117" s="111"/>
      <c r="D117" s="111"/>
      <c r="E117" s="111">
        <v>30</v>
      </c>
      <c r="F117" s="118"/>
      <c r="G117" s="74"/>
      <c r="H117" s="112"/>
    </row>
    <row r="118" spans="2:8" ht="23.25" hidden="1" customHeight="1" thickBot="1" x14ac:dyDescent="0.2">
      <c r="B118" s="114"/>
      <c r="C118" s="115"/>
      <c r="D118" s="115"/>
      <c r="E118" s="115">
        <v>31</v>
      </c>
      <c r="F118" s="119"/>
      <c r="G118" s="121"/>
      <c r="H118" s="116"/>
    </row>
    <row r="119" spans="2:8" ht="23.25" hidden="1" customHeight="1" x14ac:dyDescent="0.15"/>
    <row r="120" spans="2:8" ht="23.25" customHeight="1" x14ac:dyDescent="0.15"/>
  </sheetData>
  <sheetProtection selectLockedCells="1"/>
  <mergeCells count="119">
    <mergeCell ref="C66:J66"/>
    <mergeCell ref="C68:J68"/>
    <mergeCell ref="C67:J67"/>
    <mergeCell ref="C62:J62"/>
    <mergeCell ref="C63:J63"/>
    <mergeCell ref="C64:J64"/>
    <mergeCell ref="C65:J65"/>
    <mergeCell ref="C78:J78"/>
    <mergeCell ref="C79:J79"/>
    <mergeCell ref="C81:J81"/>
    <mergeCell ref="C74:J74"/>
    <mergeCell ref="C75:J75"/>
    <mergeCell ref="C76:J76"/>
    <mergeCell ref="C77:J77"/>
    <mergeCell ref="C49:J49"/>
    <mergeCell ref="C50:J50"/>
    <mergeCell ref="C59:J59"/>
    <mergeCell ref="C60:J60"/>
    <mergeCell ref="C61:J61"/>
    <mergeCell ref="C51:J51"/>
    <mergeCell ref="C52:J52"/>
    <mergeCell ref="C53:J53"/>
    <mergeCell ref="C54:J54"/>
    <mergeCell ref="C55:J55"/>
    <mergeCell ref="C80:J80"/>
    <mergeCell ref="C70:J70"/>
    <mergeCell ref="C71:J71"/>
    <mergeCell ref="C69:J69"/>
    <mergeCell ref="C56:J56"/>
    <mergeCell ref="C57:J57"/>
    <mergeCell ref="C58:J58"/>
    <mergeCell ref="C72:J72"/>
    <mergeCell ref="C73:J73"/>
    <mergeCell ref="C43:J43"/>
    <mergeCell ref="C44:J44"/>
    <mergeCell ref="C45:J45"/>
    <mergeCell ref="C46:J46"/>
    <mergeCell ref="C47:J47"/>
    <mergeCell ref="C48:J48"/>
    <mergeCell ref="C37:J37"/>
    <mergeCell ref="C38:J38"/>
    <mergeCell ref="C39:J39"/>
    <mergeCell ref="C40:J40"/>
    <mergeCell ref="C41:J41"/>
    <mergeCell ref="C42:J42"/>
    <mergeCell ref="C31:J31"/>
    <mergeCell ref="C32:J32"/>
    <mergeCell ref="C33:J33"/>
    <mergeCell ref="C34:J34"/>
    <mergeCell ref="C35:J35"/>
    <mergeCell ref="C36:J36"/>
    <mergeCell ref="C30:J30"/>
    <mergeCell ref="C25:I25"/>
    <mergeCell ref="C26:I26"/>
    <mergeCell ref="C27:I27"/>
    <mergeCell ref="C28:I28"/>
    <mergeCell ref="C29:I29"/>
    <mergeCell ref="B2:B3"/>
    <mergeCell ref="C9:D9"/>
    <mergeCell ref="C10:D10"/>
    <mergeCell ref="C11:D11"/>
    <mergeCell ref="B9:B14"/>
    <mergeCell ref="C5:K5"/>
    <mergeCell ref="G2:H3"/>
    <mergeCell ref="K2:K3"/>
    <mergeCell ref="I2:J3"/>
    <mergeCell ref="E9:F9"/>
    <mergeCell ref="E10:F10"/>
    <mergeCell ref="C12:D12"/>
    <mergeCell ref="C13:D13"/>
    <mergeCell ref="C14:D14"/>
    <mergeCell ref="E13:K13"/>
    <mergeCell ref="E14:K14"/>
    <mergeCell ref="H12:K12"/>
    <mergeCell ref="E11:G11"/>
    <mergeCell ref="H9:I9"/>
    <mergeCell ref="J9:K9"/>
    <mergeCell ref="C4:F4"/>
    <mergeCell ref="S15:Z15"/>
    <mergeCell ref="AA15:AH15"/>
    <mergeCell ref="R14:AH14"/>
    <mergeCell ref="C6:D6"/>
    <mergeCell ref="E6:K6"/>
    <mergeCell ref="C7:F7"/>
    <mergeCell ref="H7:K7"/>
    <mergeCell ref="H8:K8"/>
    <mergeCell ref="C3:D3"/>
    <mergeCell ref="C2:D2"/>
    <mergeCell ref="BF85:BO85"/>
    <mergeCell ref="BP85:BY85"/>
    <mergeCell ref="CK15:CT15"/>
    <mergeCell ref="AJ14:BD14"/>
    <mergeCell ref="BE14:BY14"/>
    <mergeCell ref="BZ14:CT14"/>
    <mergeCell ref="AU15:BD15"/>
    <mergeCell ref="BF15:BO15"/>
    <mergeCell ref="BP15:BY15"/>
    <mergeCell ref="CA15:CJ15"/>
    <mergeCell ref="CA85:CJ85"/>
    <mergeCell ref="AJ84:BD84"/>
    <mergeCell ref="BE84:BY84"/>
    <mergeCell ref="BZ84:CT84"/>
    <mergeCell ref="CK85:CT85"/>
    <mergeCell ref="AK85:AT85"/>
    <mergeCell ref="AU85:BD85"/>
    <mergeCell ref="E12:G12"/>
    <mergeCell ref="AK15:AT15"/>
    <mergeCell ref="G4:K4"/>
    <mergeCell ref="H10:K10"/>
    <mergeCell ref="H11:K11"/>
    <mergeCell ref="C16:I16"/>
    <mergeCell ref="C17:I17"/>
    <mergeCell ref="C18:I18"/>
    <mergeCell ref="C19:I19"/>
    <mergeCell ref="C20:I20"/>
    <mergeCell ref="C21:I21"/>
    <mergeCell ref="C22:I22"/>
    <mergeCell ref="C23:I23"/>
    <mergeCell ref="C24:I24"/>
  </mergeCells>
  <phoneticPr fontId="2"/>
  <conditionalFormatting sqref="E9 H9">
    <cfRule type="expression" dxfId="2" priority="1">
      <formula>AND($E$9="",$H$9="")</formula>
    </cfRule>
  </conditionalFormatting>
  <conditionalFormatting sqref="E10:F12">
    <cfRule type="expression" dxfId="1" priority="2">
      <formula>E10=""</formula>
    </cfRule>
  </conditionalFormatting>
  <conditionalFormatting sqref="E13:K14">
    <cfRule type="expression" dxfId="0" priority="3">
      <formula>E13=""</formula>
    </cfRule>
  </conditionalFormatting>
  <dataValidations count="8">
    <dataValidation type="list" allowBlank="1" showInputMessage="1" showErrorMessage="1" sqref="C3" xr:uid="{00000000-0002-0000-0000-000001000000}">
      <formula1>年</formula1>
    </dataValidation>
    <dataValidation type="list" allowBlank="1" showInputMessage="1" showErrorMessage="1" sqref="E3" xr:uid="{00000000-0002-0000-0000-000002000000}">
      <formula1>月</formula1>
    </dataValidation>
    <dataValidation type="list" allowBlank="1" showInputMessage="1" showErrorMessage="1" sqref="F3" xr:uid="{00000000-0002-0000-0000-000003000000}">
      <formula1>日</formula1>
    </dataValidation>
    <dataValidation type="list" allowBlank="1" showInputMessage="1" showErrorMessage="1" sqref="E11" xr:uid="{00000000-0002-0000-0000-000004000000}">
      <formula1>口座種別</formula1>
    </dataValidation>
    <dataValidation type="list" allowBlank="1" showInputMessage="1" showErrorMessage="1" sqref="L17:L81" xr:uid="{00000000-0002-0000-0000-000005000000}">
      <formula1>単位</formula1>
    </dataValidation>
    <dataValidation type="list" allowBlank="1" showInputMessage="1" showErrorMessage="1" sqref="I2:J3" xr:uid="{00000000-0002-0000-0000-000006000000}">
      <formula1>消費税率</formula1>
    </dataValidation>
    <dataValidation type="textLength" allowBlank="1" showInputMessage="1" showErrorMessage="1" sqref="D8:F8" xr:uid="{A0A5B141-A3B3-43DA-84C3-AEA6D6262BF0}">
      <formula1>4</formula1>
      <formula2>4</formula2>
    </dataValidation>
    <dataValidation type="list" allowBlank="1" showInputMessage="1" showErrorMessage="1" sqref="J17:J29" xr:uid="{804C5F1C-A0A1-4926-A7E3-785E58D1CF40}">
      <formula1>"材工,労務"</formula1>
    </dataValidation>
  </dataValidations>
  <pageMargins left="0.19685039370078741" right="0.19685039370078741" top="0.19685039370078741" bottom="0.19685039370078741" header="0" footer="0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B2:BI31"/>
  <sheetViews>
    <sheetView showGridLines="0" zoomScaleNormal="100" workbookViewId="0">
      <selection activeCell="B12" sqref="B12:C12"/>
    </sheetView>
  </sheetViews>
  <sheetFormatPr defaultColWidth="5.25" defaultRowHeight="13.5" x14ac:dyDescent="0.15"/>
  <cols>
    <col min="1" max="1" width="2" style="1" customWidth="1"/>
    <col min="2" max="2" width="3.25" style="1" customWidth="1"/>
    <col min="3" max="3" width="4.625" style="1" customWidth="1"/>
    <col min="4" max="4" width="6.75" style="1" customWidth="1"/>
    <col min="5" max="13" width="3.875" style="1" customWidth="1"/>
    <col min="14" max="14" width="2.75" style="1" customWidth="1"/>
    <col min="15" max="23" width="1.875" style="1" customWidth="1"/>
    <col min="24" max="28" width="2" style="1" customWidth="1"/>
    <col min="29" max="31" width="1.875" style="1" customWidth="1"/>
    <col min="32" max="34" width="2" style="1" customWidth="1"/>
    <col min="35" max="37" width="1.875" style="1" customWidth="1"/>
    <col min="38" max="43" width="2" style="1" customWidth="1"/>
    <col min="44" max="46" width="1.875" style="1" customWidth="1"/>
    <col min="47" max="52" width="2" style="1" customWidth="1"/>
    <col min="53" max="55" width="1.875" style="1" customWidth="1"/>
    <col min="56" max="61" width="2" style="1" customWidth="1"/>
    <col min="62" max="16384" width="5.25" style="1"/>
  </cols>
  <sheetData>
    <row r="2" spans="2:61" x14ac:dyDescent="0.15">
      <c r="BA2" s="348" t="s">
        <v>65</v>
      </c>
      <c r="BB2" s="348"/>
      <c r="BC2" s="348">
        <v>1</v>
      </c>
      <c r="BD2" s="348"/>
      <c r="BE2" s="348"/>
      <c r="BF2" s="348"/>
      <c r="BG2" s="348"/>
      <c r="BH2" s="348"/>
      <c r="BI2" s="348"/>
    </row>
    <row r="3" spans="2:61" ht="13.5" customHeight="1" x14ac:dyDescent="0.15">
      <c r="R3" s="271" t="s">
        <v>42</v>
      </c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2:61" ht="21" customHeight="1" thickBot="1" x14ac:dyDescent="0.2"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K4" s="7"/>
      <c r="AL4" s="296" t="s">
        <v>36</v>
      </c>
      <c r="AM4" s="296"/>
      <c r="AN4" s="296"/>
      <c r="AO4" s="8"/>
      <c r="AP4" s="8"/>
      <c r="AQ4" s="8"/>
      <c r="AR4" s="8"/>
      <c r="AS4" s="8"/>
      <c r="AT4" s="8"/>
      <c r="AU4" s="8"/>
      <c r="AV4" s="8"/>
      <c r="AW4" s="8"/>
      <c r="AX4" s="297" t="s">
        <v>37</v>
      </c>
      <c r="AY4" s="298"/>
      <c r="AZ4" s="298"/>
      <c r="BA4" s="298"/>
      <c r="BB4" s="298"/>
      <c r="BC4" s="346" t="str">
        <f>IF(入力ﾌｫｰﾑ!C4&lt;&gt;"",入力ﾌｫｰﾑ!C4,"")</f>
        <v/>
      </c>
      <c r="BD4" s="193"/>
      <c r="BE4" s="193"/>
      <c r="BF4" s="193"/>
      <c r="BG4" s="193"/>
      <c r="BH4" s="193"/>
      <c r="BI4" s="347"/>
    </row>
    <row r="5" spans="2:61" ht="28.5" customHeight="1" thickTop="1" x14ac:dyDescent="0.2">
      <c r="B5" s="350" t="s">
        <v>31</v>
      </c>
      <c r="C5" s="350"/>
      <c r="D5" s="350"/>
      <c r="E5" s="350"/>
      <c r="F5" s="350"/>
      <c r="G5" s="350"/>
      <c r="H5" s="350"/>
      <c r="I5" s="350"/>
      <c r="J5" s="349" t="s">
        <v>30</v>
      </c>
      <c r="K5" s="349"/>
      <c r="R5" s="304" t="str">
        <f>IF(入力ﾌｫｰﾑ!$C$3="","",入力ﾌｫｰﾑ!$C$3)</f>
        <v/>
      </c>
      <c r="S5" s="304"/>
      <c r="T5" s="304"/>
      <c r="U5" s="304"/>
      <c r="V5" s="304"/>
      <c r="W5" s="304" t="s">
        <v>15</v>
      </c>
      <c r="X5" s="304"/>
      <c r="Y5" s="304" t="str">
        <f>IF(入力ﾌｫｰﾑ!$E$3="","",入力ﾌｫｰﾑ!$E$3)</f>
        <v/>
      </c>
      <c r="Z5" s="304"/>
      <c r="AA5" s="304" t="s">
        <v>43</v>
      </c>
      <c r="AB5" s="304"/>
      <c r="AC5" s="304" t="str">
        <f>IF(入力ﾌｫｰﾑ!$F$3="","",入力ﾌｫｰﾑ!$F$3)</f>
        <v/>
      </c>
      <c r="AD5" s="304"/>
      <c r="AE5" s="304" t="s">
        <v>17</v>
      </c>
      <c r="AF5" s="304"/>
      <c r="AG5" s="15"/>
      <c r="AK5" s="5"/>
      <c r="AL5" s="4"/>
      <c r="AM5" s="162">
        <f>入力ﾌｫｰﾑ!C5</f>
        <v>0</v>
      </c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I5" s="6"/>
    </row>
    <row r="6" spans="2:61" ht="15" customHeight="1" x14ac:dyDescent="0.2">
      <c r="AK6" s="5"/>
      <c r="AM6" s="137">
        <f>入力ﾌｫｰﾑ!C6</f>
        <v>0</v>
      </c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I6" s="6"/>
    </row>
    <row r="7" spans="2:61" ht="15.75" customHeight="1" x14ac:dyDescent="0.15">
      <c r="C7" s="360" t="s">
        <v>60</v>
      </c>
      <c r="D7" s="361"/>
      <c r="E7" s="366" t="str">
        <f>IF(入力ﾌｫｰﾑ!CT92=8,"\",入力ﾌｫｰﾑ!CK92)</f>
        <v/>
      </c>
      <c r="F7" s="354" t="str">
        <f>IF(入力ﾌｫｰﾑ!CT92=7,"\",入力ﾌｫｰﾑ!CL92)</f>
        <v/>
      </c>
      <c r="G7" s="357" t="str">
        <f>IF(入力ﾌｫｰﾑ!CT92=6,"\",入力ﾌｫｰﾑ!CM92)</f>
        <v/>
      </c>
      <c r="H7" s="366" t="str">
        <f>IF(入力ﾌｫｰﾑ!CT92=5,"\",入力ﾌｫｰﾑ!CN92)</f>
        <v/>
      </c>
      <c r="I7" s="354" t="str">
        <f>IF(入力ﾌｫｰﾑ!CT92=4,"\",入力ﾌｫｰﾑ!CO92)</f>
        <v/>
      </c>
      <c r="J7" s="357" t="str">
        <f>IF(入力ﾌｫｰﾑ!CT92=3,"\",入力ﾌｫｰﾑ!CP92)</f>
        <v/>
      </c>
      <c r="K7" s="366" t="str">
        <f>IF(入力ﾌｫｰﾑ!CT92=2,"\",入力ﾌｫｰﾑ!CQ92)</f>
        <v/>
      </c>
      <c r="L7" s="354" t="str">
        <f>IF(入力ﾌｫｰﾑ!CT92=1,"\",入力ﾌｫｰﾑ!CR92)</f>
        <v>\</v>
      </c>
      <c r="M7" s="382">
        <f>入力ﾌｫｰﾑ!CS92</f>
        <v>0</v>
      </c>
      <c r="AK7" s="5"/>
      <c r="AM7" s="1" t="str">
        <f>IF(入力ﾌｫｰﾑ!E6&lt;&gt;"",入力ﾌｫｰﾑ!E6,"")</f>
        <v/>
      </c>
      <c r="BI7" s="6"/>
    </row>
    <row r="8" spans="2:61" ht="15.75" customHeight="1" x14ac:dyDescent="0.15">
      <c r="C8" s="362"/>
      <c r="D8" s="363"/>
      <c r="E8" s="367"/>
      <c r="F8" s="355"/>
      <c r="G8" s="358"/>
      <c r="H8" s="367"/>
      <c r="I8" s="355"/>
      <c r="J8" s="358"/>
      <c r="K8" s="367"/>
      <c r="L8" s="355"/>
      <c r="M8" s="383"/>
      <c r="AK8" s="5"/>
      <c r="AM8" s="134" t="str">
        <f>"TEL "&amp;入力ﾌｫｰﾑ!C7</f>
        <v xml:space="preserve">TEL </v>
      </c>
      <c r="AW8" s="134" t="str">
        <f>IF(入力ﾌｫｰﾑ!H7&lt;&gt;"","FAX " &amp;入力ﾌｫｰﾑ!H7,"")</f>
        <v/>
      </c>
      <c r="BI8" s="6"/>
    </row>
    <row r="9" spans="2:61" ht="16.5" customHeight="1" x14ac:dyDescent="0.15">
      <c r="C9" s="364"/>
      <c r="D9" s="365"/>
      <c r="E9" s="368"/>
      <c r="F9" s="356"/>
      <c r="G9" s="359"/>
      <c r="H9" s="368"/>
      <c r="I9" s="356"/>
      <c r="J9" s="359"/>
      <c r="K9" s="368"/>
      <c r="L9" s="356"/>
      <c r="M9" s="384"/>
      <c r="AK9" s="118"/>
      <c r="AL9" s="163"/>
      <c r="AM9" s="307" t="str">
        <f>IF(入力ﾌｫｰﾑ!D8&lt;&gt;"","登録番号","")</f>
        <v>登録番号</v>
      </c>
      <c r="AN9" s="307"/>
      <c r="AO9" s="307"/>
      <c r="AP9" s="307"/>
      <c r="AQ9" s="307"/>
      <c r="AR9" s="193" t="str">
        <f>IF(入力ﾌｫｰﾑ!D8&lt;&gt;"",入力ﾌｫｰﾑ!C8,"")</f>
        <v>Ｔ*</v>
      </c>
      <c r="AS9" s="193"/>
      <c r="AT9" s="193" t="str">
        <f>IF(入力ﾌｫｰﾑ!D8&lt;&gt;"",入力ﾌｫｰﾑ!D8,"")</f>
        <v>****</v>
      </c>
      <c r="AU9" s="193"/>
      <c r="AV9" s="193"/>
      <c r="AW9" s="193" t="str">
        <f>IF(入力ﾌｫｰﾑ!D8&lt;&gt;"",入力ﾌｫｰﾑ!E8,"")</f>
        <v>****</v>
      </c>
      <c r="AX9" s="193"/>
      <c r="AY9" s="193"/>
      <c r="AZ9" s="193" t="str">
        <f>IF(入力ﾌｫｰﾑ!D8&lt;&gt;"",入力ﾌｫｰﾑ!F8,"")</f>
        <v>****</v>
      </c>
      <c r="BA9" s="193"/>
      <c r="BB9" s="193"/>
      <c r="BC9" s="163"/>
      <c r="BD9" s="163"/>
      <c r="BE9" s="163"/>
      <c r="BF9" s="163"/>
      <c r="BG9" s="163"/>
      <c r="BH9" s="163"/>
      <c r="BI9" s="164"/>
    </row>
    <row r="10" spans="2:61" ht="12.75" customHeight="1" x14ac:dyDescent="0.15"/>
    <row r="11" spans="2:61" ht="24" customHeight="1" x14ac:dyDescent="0.15">
      <c r="B11" s="300" t="s">
        <v>45</v>
      </c>
      <c r="C11" s="301"/>
      <c r="D11" s="255" t="s">
        <v>44</v>
      </c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7"/>
      <c r="R11" s="351" t="s">
        <v>110</v>
      </c>
      <c r="S11" s="352"/>
      <c r="T11" s="353"/>
      <c r="U11" s="369" t="s">
        <v>46</v>
      </c>
      <c r="V11" s="370"/>
      <c r="W11" s="370"/>
      <c r="X11" s="370"/>
      <c r="Y11" s="370"/>
      <c r="Z11" s="351" t="s">
        <v>3</v>
      </c>
      <c r="AA11" s="352"/>
      <c r="AB11" s="353"/>
      <c r="AC11" s="299" t="s">
        <v>47</v>
      </c>
      <c r="AD11" s="300"/>
      <c r="AE11" s="300"/>
      <c r="AF11" s="300"/>
      <c r="AG11" s="300"/>
      <c r="AH11" s="301"/>
      <c r="AI11" s="302" t="s">
        <v>34</v>
      </c>
      <c r="AJ11" s="300"/>
      <c r="AK11" s="300"/>
      <c r="AL11" s="300"/>
      <c r="AM11" s="300"/>
      <c r="AN11" s="300"/>
      <c r="AO11" s="300"/>
      <c r="AP11" s="300"/>
      <c r="AQ11" s="303"/>
      <c r="AR11" s="299" t="s">
        <v>35</v>
      </c>
      <c r="AS11" s="300"/>
      <c r="AT11" s="300"/>
      <c r="AU11" s="300"/>
      <c r="AV11" s="300"/>
      <c r="AW11" s="300"/>
      <c r="AX11" s="300"/>
      <c r="AY11" s="300"/>
      <c r="AZ11" s="301"/>
      <c r="BA11" s="302" t="s">
        <v>7</v>
      </c>
      <c r="BB11" s="300"/>
      <c r="BC11" s="300"/>
      <c r="BD11" s="300"/>
      <c r="BE11" s="300"/>
      <c r="BF11" s="300"/>
      <c r="BG11" s="300"/>
      <c r="BH11" s="300"/>
      <c r="BI11" s="300"/>
    </row>
    <row r="12" spans="2:61" ht="24" customHeight="1" x14ac:dyDescent="0.15">
      <c r="B12" s="380" t="str">
        <f>IF(入力ﾌｫｰﾑ!B17="","",入力ﾌｫｰﾑ!B17)</f>
        <v/>
      </c>
      <c r="C12" s="265"/>
      <c r="D12" s="258" t="str">
        <f>IF(入力ﾌｫｰﾑ!C17="","",入力ﾌｫｰﾑ!C17)</f>
        <v/>
      </c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60"/>
      <c r="R12" s="264" t="str">
        <f>IF(入力ﾌｫｰﾑ!J17="","",入力ﾌｫｰﾑ!J17)</f>
        <v/>
      </c>
      <c r="S12" s="265"/>
      <c r="T12" s="266"/>
      <c r="U12" s="264" t="str">
        <f>IF(入力ﾌｫｰﾑ!K17="","",入力ﾌｫｰﾑ!K17)</f>
        <v/>
      </c>
      <c r="V12" s="305"/>
      <c r="W12" s="305"/>
      <c r="X12" s="305"/>
      <c r="Y12" s="306"/>
      <c r="Z12" s="264" t="str">
        <f>IF(入力ﾌｫｰﾑ!L17="","",入力ﾌｫｰﾑ!L17)</f>
        <v/>
      </c>
      <c r="AA12" s="265"/>
      <c r="AB12" s="266"/>
      <c r="AC12" s="73" t="str">
        <f>IF(OR(入力ﾌｫｰﾑ!AH17&gt;6,Z12="式"),"",入力ﾌｫｰﾑ!AB17)</f>
        <v/>
      </c>
      <c r="AD12" s="73" t="str">
        <f>IF(OR(入力ﾌｫｰﾑ!AH17&gt;6,Z12="式"),"",入力ﾌｫｰﾑ!AC17)</f>
        <v/>
      </c>
      <c r="AE12" s="73" t="str">
        <f>IF(OR(入力ﾌｫｰﾑ!AH17&gt;6,Z12="式"),"",入力ﾌｫｰﾑ!AD17)</f>
        <v/>
      </c>
      <c r="AF12" s="99" t="str">
        <f>IF(OR(入力ﾌｫｰﾑ!AH17&gt;6,Z12="式"),"",入力ﾌｫｰﾑ!AE17)</f>
        <v/>
      </c>
      <c r="AG12" s="73" t="str">
        <f>IF(OR(入力ﾌｫｰﾑ!AH17&gt;6,Z12="式"),"",入力ﾌｫｰﾑ!AF17)</f>
        <v/>
      </c>
      <c r="AH12" s="73" t="str">
        <f>IF(OR(入力ﾌｫｰﾑ!AH17&gt;6,Z12="式"),"",入力ﾌｫｰﾑ!AG17)</f>
        <v/>
      </c>
      <c r="AI12" s="91" t="str">
        <f>入力ﾌｫｰﾑ!AU17</f>
        <v/>
      </c>
      <c r="AJ12" s="73" t="str">
        <f>入力ﾌｫｰﾑ!AV17</f>
        <v/>
      </c>
      <c r="AK12" s="73" t="str">
        <f>入力ﾌｫｰﾑ!AW17</f>
        <v/>
      </c>
      <c r="AL12" s="99" t="str">
        <f>入力ﾌｫｰﾑ!AX17</f>
        <v/>
      </c>
      <c r="AM12" s="73" t="str">
        <f>入力ﾌｫｰﾑ!AY17</f>
        <v/>
      </c>
      <c r="AN12" s="101" t="str">
        <f>入力ﾌｫｰﾑ!AZ17</f>
        <v/>
      </c>
      <c r="AO12" s="73" t="str">
        <f>入力ﾌｫｰﾑ!BA17</f>
        <v/>
      </c>
      <c r="AP12" s="73" t="str">
        <f>入力ﾌｫｰﾑ!BB17</f>
        <v/>
      </c>
      <c r="AQ12" s="92" t="str">
        <f>入力ﾌｫｰﾑ!BC17</f>
        <v/>
      </c>
      <c r="AR12" s="73" t="str">
        <f>入力ﾌｫｰﾑ!BP17</f>
        <v/>
      </c>
      <c r="AS12" s="73" t="str">
        <f>入力ﾌｫｰﾑ!BQ17</f>
        <v/>
      </c>
      <c r="AT12" s="73" t="str">
        <f>入力ﾌｫｰﾑ!BR17</f>
        <v/>
      </c>
      <c r="AU12" s="99" t="str">
        <f>入力ﾌｫｰﾑ!BS17</f>
        <v/>
      </c>
      <c r="AV12" s="73" t="str">
        <f>入力ﾌｫｰﾑ!BT17</f>
        <v/>
      </c>
      <c r="AW12" s="101" t="str">
        <f>入力ﾌｫｰﾑ!BU17</f>
        <v/>
      </c>
      <c r="AX12" s="73" t="str">
        <f>入力ﾌｫｰﾑ!BV17</f>
        <v/>
      </c>
      <c r="AY12" s="73" t="str">
        <f>入力ﾌｫｰﾑ!BW17</f>
        <v/>
      </c>
      <c r="AZ12" s="73" t="str">
        <f>入力ﾌｫｰﾑ!BX17</f>
        <v/>
      </c>
      <c r="BA12" s="91" t="str">
        <f>入力ﾌｫｰﾑ!CK17</f>
        <v/>
      </c>
      <c r="BB12" s="73" t="str">
        <f>入力ﾌｫｰﾑ!CL17</f>
        <v/>
      </c>
      <c r="BC12" s="73" t="str">
        <f>入力ﾌｫｰﾑ!CM17</f>
        <v/>
      </c>
      <c r="BD12" s="99" t="str">
        <f>入力ﾌｫｰﾑ!CN17</f>
        <v/>
      </c>
      <c r="BE12" s="73" t="str">
        <f>入力ﾌｫｰﾑ!CO17</f>
        <v/>
      </c>
      <c r="BF12" s="101" t="str">
        <f>入力ﾌｫｰﾑ!CP17</f>
        <v/>
      </c>
      <c r="BG12" s="73" t="str">
        <f>入力ﾌｫｰﾑ!CQ17</f>
        <v/>
      </c>
      <c r="BH12" s="73" t="str">
        <f>入力ﾌｫｰﾑ!CR17</f>
        <v/>
      </c>
      <c r="BI12" s="97" t="str">
        <f>入力ﾌｫｰﾑ!CS17</f>
        <v/>
      </c>
    </row>
    <row r="13" spans="2:61" ht="24" customHeight="1" x14ac:dyDescent="0.15">
      <c r="B13" s="380" t="str">
        <f>IF(入力ﾌｫｰﾑ!B18="","",入力ﾌｫｰﾑ!B18)</f>
        <v/>
      </c>
      <c r="C13" s="265"/>
      <c r="D13" s="261" t="str">
        <f>IF(入力ﾌｫｰﾑ!C18="","",入力ﾌｫｰﾑ!C18)</f>
        <v/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3"/>
      <c r="R13" s="264" t="str">
        <f>IF(入力ﾌｫｰﾑ!J18="","",入力ﾌｫｰﾑ!J18)</f>
        <v/>
      </c>
      <c r="S13" s="265"/>
      <c r="T13" s="266"/>
      <c r="U13" s="264" t="str">
        <f>IF(入力ﾌｫｰﾑ!K18="","",入力ﾌｫｰﾑ!K18)</f>
        <v/>
      </c>
      <c r="V13" s="305"/>
      <c r="W13" s="305"/>
      <c r="X13" s="305"/>
      <c r="Y13" s="306"/>
      <c r="Z13" s="264" t="str">
        <f>IF(入力ﾌｫｰﾑ!L18="","",入力ﾌｫｰﾑ!L18)</f>
        <v/>
      </c>
      <c r="AA13" s="265"/>
      <c r="AB13" s="266"/>
      <c r="AC13" s="73" t="str">
        <f>IF(OR(入力ﾌｫｰﾑ!AH18&gt;6,Z13="式"),"",入力ﾌｫｰﾑ!AB18)</f>
        <v/>
      </c>
      <c r="AD13" s="73" t="str">
        <f>IF(OR(入力ﾌｫｰﾑ!AH18&gt;6,Z13="式"),"",入力ﾌｫｰﾑ!AC18)</f>
        <v/>
      </c>
      <c r="AE13" s="73" t="str">
        <f>IF(OR(入力ﾌｫｰﾑ!AH18&gt;6,Z13="式"),"",入力ﾌｫｰﾑ!AD18)</f>
        <v/>
      </c>
      <c r="AF13" s="99" t="str">
        <f>IF(OR(入力ﾌｫｰﾑ!AH18&gt;6,Z13="式"),"",入力ﾌｫｰﾑ!AE18)</f>
        <v/>
      </c>
      <c r="AG13" s="73" t="str">
        <f>IF(OR(入力ﾌｫｰﾑ!AH18&gt;6,Z13="式"),"",入力ﾌｫｰﾑ!AF18)</f>
        <v/>
      </c>
      <c r="AH13" s="73" t="str">
        <f>IF(OR(入力ﾌｫｰﾑ!AH18&gt;6,Z13="式"),"",入力ﾌｫｰﾑ!AG18)</f>
        <v/>
      </c>
      <c r="AI13" s="91" t="str">
        <f>入力ﾌｫｰﾑ!AU18</f>
        <v/>
      </c>
      <c r="AJ13" s="73" t="str">
        <f>入力ﾌｫｰﾑ!AV18</f>
        <v/>
      </c>
      <c r="AK13" s="73" t="str">
        <f>入力ﾌｫｰﾑ!AW18</f>
        <v/>
      </c>
      <c r="AL13" s="99" t="str">
        <f>入力ﾌｫｰﾑ!AX18</f>
        <v/>
      </c>
      <c r="AM13" s="73" t="str">
        <f>入力ﾌｫｰﾑ!AY18</f>
        <v/>
      </c>
      <c r="AN13" s="101" t="str">
        <f>入力ﾌｫｰﾑ!AZ18</f>
        <v/>
      </c>
      <c r="AO13" s="73" t="str">
        <f>入力ﾌｫｰﾑ!BA18</f>
        <v/>
      </c>
      <c r="AP13" s="73" t="str">
        <f>入力ﾌｫｰﾑ!BB18</f>
        <v/>
      </c>
      <c r="AQ13" s="92" t="str">
        <f>入力ﾌｫｰﾑ!BC18</f>
        <v/>
      </c>
      <c r="AR13" s="73" t="str">
        <f>入力ﾌｫｰﾑ!BP18</f>
        <v/>
      </c>
      <c r="AS13" s="73" t="str">
        <f>入力ﾌｫｰﾑ!BQ18</f>
        <v/>
      </c>
      <c r="AT13" s="73" t="str">
        <f>入力ﾌｫｰﾑ!BR18</f>
        <v/>
      </c>
      <c r="AU13" s="99" t="str">
        <f>入力ﾌｫｰﾑ!BS18</f>
        <v/>
      </c>
      <c r="AV13" s="73" t="str">
        <f>入力ﾌｫｰﾑ!BT18</f>
        <v/>
      </c>
      <c r="AW13" s="101" t="str">
        <f>入力ﾌｫｰﾑ!BU18</f>
        <v/>
      </c>
      <c r="AX13" s="73" t="str">
        <f>入力ﾌｫｰﾑ!BV18</f>
        <v/>
      </c>
      <c r="AY13" s="73" t="str">
        <f>入力ﾌｫｰﾑ!BW18</f>
        <v/>
      </c>
      <c r="AZ13" s="73" t="str">
        <f>入力ﾌｫｰﾑ!BX18</f>
        <v/>
      </c>
      <c r="BA13" s="91" t="str">
        <f>入力ﾌｫｰﾑ!CK18</f>
        <v/>
      </c>
      <c r="BB13" s="73" t="str">
        <f>入力ﾌｫｰﾑ!CL18</f>
        <v/>
      </c>
      <c r="BC13" s="73" t="str">
        <f>入力ﾌｫｰﾑ!CM18</f>
        <v/>
      </c>
      <c r="BD13" s="99" t="str">
        <f>入力ﾌｫｰﾑ!CN18</f>
        <v/>
      </c>
      <c r="BE13" s="73" t="str">
        <f>入力ﾌｫｰﾑ!CO18</f>
        <v/>
      </c>
      <c r="BF13" s="101" t="str">
        <f>入力ﾌｫｰﾑ!CP18</f>
        <v/>
      </c>
      <c r="BG13" s="73" t="str">
        <f>入力ﾌｫｰﾑ!CQ18</f>
        <v/>
      </c>
      <c r="BH13" s="73" t="str">
        <f>入力ﾌｫｰﾑ!CR18</f>
        <v/>
      </c>
      <c r="BI13" s="97" t="str">
        <f>入力ﾌｫｰﾑ!CS18</f>
        <v/>
      </c>
    </row>
    <row r="14" spans="2:61" ht="24" customHeight="1" x14ac:dyDescent="0.15">
      <c r="B14" s="380" t="str">
        <f>IF(入力ﾌｫｰﾑ!B19="","",入力ﾌｫｰﾑ!B19)</f>
        <v/>
      </c>
      <c r="C14" s="265"/>
      <c r="D14" s="258" t="str">
        <f>IF(入力ﾌｫｰﾑ!C19="","",入力ﾌｫｰﾑ!C19)</f>
        <v/>
      </c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60"/>
      <c r="R14" s="264" t="str">
        <f>IF(入力ﾌｫｰﾑ!J19="","",入力ﾌｫｰﾑ!J19)</f>
        <v/>
      </c>
      <c r="S14" s="265"/>
      <c r="T14" s="266"/>
      <c r="U14" s="264" t="str">
        <f>IF(入力ﾌｫｰﾑ!K19="","",入力ﾌｫｰﾑ!K19)</f>
        <v/>
      </c>
      <c r="V14" s="305"/>
      <c r="W14" s="305"/>
      <c r="X14" s="305"/>
      <c r="Y14" s="306"/>
      <c r="Z14" s="264" t="str">
        <f>IF(入力ﾌｫｰﾑ!L19="","",入力ﾌｫｰﾑ!L19)</f>
        <v/>
      </c>
      <c r="AA14" s="265"/>
      <c r="AB14" s="266"/>
      <c r="AC14" s="73" t="str">
        <f>IF(OR(入力ﾌｫｰﾑ!AH19&gt;6,Z14="式"),"",入力ﾌｫｰﾑ!AB19)</f>
        <v/>
      </c>
      <c r="AD14" s="73" t="str">
        <f>IF(OR(入力ﾌｫｰﾑ!AH19&gt;6,Z14="式"),"",入力ﾌｫｰﾑ!AC19)</f>
        <v/>
      </c>
      <c r="AE14" s="73" t="str">
        <f>IF(OR(入力ﾌｫｰﾑ!AH19&gt;6,Z14="式"),"",入力ﾌｫｰﾑ!AD19)</f>
        <v/>
      </c>
      <c r="AF14" s="99" t="str">
        <f>IF(OR(入力ﾌｫｰﾑ!AH19&gt;6,Z14="式"),"",入力ﾌｫｰﾑ!AE19)</f>
        <v/>
      </c>
      <c r="AG14" s="73" t="str">
        <f>IF(OR(入力ﾌｫｰﾑ!AH19&gt;6,Z14="式"),"",入力ﾌｫｰﾑ!AF19)</f>
        <v/>
      </c>
      <c r="AH14" s="73" t="str">
        <f>IF(OR(入力ﾌｫｰﾑ!AH19&gt;6,Z14="式"),"",入力ﾌｫｰﾑ!AG19)</f>
        <v/>
      </c>
      <c r="AI14" s="91" t="str">
        <f>入力ﾌｫｰﾑ!AU19</f>
        <v/>
      </c>
      <c r="AJ14" s="73" t="str">
        <f>入力ﾌｫｰﾑ!AV19</f>
        <v/>
      </c>
      <c r="AK14" s="73" t="str">
        <f>入力ﾌｫｰﾑ!AW19</f>
        <v/>
      </c>
      <c r="AL14" s="99" t="str">
        <f>入力ﾌｫｰﾑ!AX19</f>
        <v/>
      </c>
      <c r="AM14" s="73" t="str">
        <f>入力ﾌｫｰﾑ!AY19</f>
        <v/>
      </c>
      <c r="AN14" s="101" t="str">
        <f>入力ﾌｫｰﾑ!AZ19</f>
        <v/>
      </c>
      <c r="AO14" s="73" t="str">
        <f>入力ﾌｫｰﾑ!BA19</f>
        <v/>
      </c>
      <c r="AP14" s="73" t="str">
        <f>入力ﾌｫｰﾑ!BB19</f>
        <v/>
      </c>
      <c r="AQ14" s="92" t="str">
        <f>入力ﾌｫｰﾑ!BC19</f>
        <v/>
      </c>
      <c r="AR14" s="73" t="str">
        <f>入力ﾌｫｰﾑ!BP19</f>
        <v/>
      </c>
      <c r="AS14" s="73" t="str">
        <f>入力ﾌｫｰﾑ!BQ19</f>
        <v/>
      </c>
      <c r="AT14" s="73" t="str">
        <f>入力ﾌｫｰﾑ!BR19</f>
        <v/>
      </c>
      <c r="AU14" s="99" t="str">
        <f>入力ﾌｫｰﾑ!BS19</f>
        <v/>
      </c>
      <c r="AV14" s="73" t="str">
        <f>入力ﾌｫｰﾑ!BT19</f>
        <v/>
      </c>
      <c r="AW14" s="101" t="str">
        <f>入力ﾌｫｰﾑ!BU19</f>
        <v/>
      </c>
      <c r="AX14" s="73" t="str">
        <f>入力ﾌｫｰﾑ!BV19</f>
        <v/>
      </c>
      <c r="AY14" s="73" t="str">
        <f>入力ﾌｫｰﾑ!BW19</f>
        <v/>
      </c>
      <c r="AZ14" s="73" t="str">
        <f>入力ﾌｫｰﾑ!BX19</f>
        <v/>
      </c>
      <c r="BA14" s="91" t="str">
        <f>入力ﾌｫｰﾑ!CK19</f>
        <v/>
      </c>
      <c r="BB14" s="73" t="str">
        <f>入力ﾌｫｰﾑ!CL19</f>
        <v/>
      </c>
      <c r="BC14" s="73" t="str">
        <f>入力ﾌｫｰﾑ!CM19</f>
        <v/>
      </c>
      <c r="BD14" s="99" t="str">
        <f>入力ﾌｫｰﾑ!CN19</f>
        <v/>
      </c>
      <c r="BE14" s="73" t="str">
        <f>入力ﾌｫｰﾑ!CO19</f>
        <v/>
      </c>
      <c r="BF14" s="101" t="str">
        <f>入力ﾌｫｰﾑ!CP19</f>
        <v/>
      </c>
      <c r="BG14" s="73" t="str">
        <f>入力ﾌｫｰﾑ!CQ19</f>
        <v/>
      </c>
      <c r="BH14" s="73" t="str">
        <f>入力ﾌｫｰﾑ!CR19</f>
        <v/>
      </c>
      <c r="BI14" s="97" t="str">
        <f>入力ﾌｫｰﾑ!CS19</f>
        <v/>
      </c>
    </row>
    <row r="15" spans="2:61" ht="24" customHeight="1" x14ac:dyDescent="0.15">
      <c r="B15" s="380" t="str">
        <f>IF(入力ﾌｫｰﾑ!B20="","",入力ﾌｫｰﾑ!B20)</f>
        <v/>
      </c>
      <c r="C15" s="265"/>
      <c r="D15" s="258" t="str">
        <f>IF(入力ﾌｫｰﾑ!C20="","",入力ﾌｫｰﾑ!C20)</f>
        <v/>
      </c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60"/>
      <c r="R15" s="264" t="str">
        <f>IF(入力ﾌｫｰﾑ!J20="","",入力ﾌｫｰﾑ!J20)</f>
        <v/>
      </c>
      <c r="S15" s="265"/>
      <c r="T15" s="266"/>
      <c r="U15" s="264" t="str">
        <f>IF(入力ﾌｫｰﾑ!K20="","",入力ﾌｫｰﾑ!K20)</f>
        <v/>
      </c>
      <c r="V15" s="305"/>
      <c r="W15" s="305"/>
      <c r="X15" s="305"/>
      <c r="Y15" s="306"/>
      <c r="Z15" s="264" t="str">
        <f>IF(入力ﾌｫｰﾑ!L20="","",入力ﾌｫｰﾑ!L20)</f>
        <v/>
      </c>
      <c r="AA15" s="265"/>
      <c r="AB15" s="266"/>
      <c r="AC15" s="73" t="str">
        <f>IF(OR(入力ﾌｫｰﾑ!AH20&gt;6,Z15="式"),"",入力ﾌｫｰﾑ!AB20)</f>
        <v/>
      </c>
      <c r="AD15" s="73" t="str">
        <f>IF(OR(入力ﾌｫｰﾑ!AH20&gt;6,Z15="式"),"",入力ﾌｫｰﾑ!AC20)</f>
        <v/>
      </c>
      <c r="AE15" s="73" t="str">
        <f>IF(OR(入力ﾌｫｰﾑ!AH20&gt;6,Z15="式"),"",入力ﾌｫｰﾑ!AD20)</f>
        <v/>
      </c>
      <c r="AF15" s="99" t="str">
        <f>IF(OR(入力ﾌｫｰﾑ!AH20&gt;6,Z15="式"),"",入力ﾌｫｰﾑ!AE20)</f>
        <v/>
      </c>
      <c r="AG15" s="73" t="str">
        <f>IF(OR(入力ﾌｫｰﾑ!AH20&gt;6,Z15="式"),"",入力ﾌｫｰﾑ!AF20)</f>
        <v/>
      </c>
      <c r="AH15" s="73" t="str">
        <f>IF(OR(入力ﾌｫｰﾑ!AH20&gt;6,Z15="式"),"",入力ﾌｫｰﾑ!AG20)</f>
        <v/>
      </c>
      <c r="AI15" s="91" t="str">
        <f>入力ﾌｫｰﾑ!AU20</f>
        <v/>
      </c>
      <c r="AJ15" s="73" t="str">
        <f>入力ﾌｫｰﾑ!AV20</f>
        <v/>
      </c>
      <c r="AK15" s="73" t="str">
        <f>入力ﾌｫｰﾑ!AW20</f>
        <v/>
      </c>
      <c r="AL15" s="99" t="str">
        <f>入力ﾌｫｰﾑ!AX20</f>
        <v/>
      </c>
      <c r="AM15" s="73" t="str">
        <f>入力ﾌｫｰﾑ!AY20</f>
        <v/>
      </c>
      <c r="AN15" s="101" t="str">
        <f>入力ﾌｫｰﾑ!AZ20</f>
        <v/>
      </c>
      <c r="AO15" s="73" t="str">
        <f>入力ﾌｫｰﾑ!BA20</f>
        <v/>
      </c>
      <c r="AP15" s="73" t="str">
        <f>入力ﾌｫｰﾑ!BB20</f>
        <v/>
      </c>
      <c r="AQ15" s="92" t="str">
        <f>入力ﾌｫｰﾑ!BC20</f>
        <v/>
      </c>
      <c r="AR15" s="73" t="str">
        <f>入力ﾌｫｰﾑ!BP20</f>
        <v/>
      </c>
      <c r="AS15" s="73" t="str">
        <f>入力ﾌｫｰﾑ!BQ20</f>
        <v/>
      </c>
      <c r="AT15" s="73" t="str">
        <f>入力ﾌｫｰﾑ!BR20</f>
        <v/>
      </c>
      <c r="AU15" s="99" t="str">
        <f>入力ﾌｫｰﾑ!BS20</f>
        <v/>
      </c>
      <c r="AV15" s="73" t="str">
        <f>入力ﾌｫｰﾑ!BT20</f>
        <v/>
      </c>
      <c r="AW15" s="101" t="str">
        <f>入力ﾌｫｰﾑ!BU20</f>
        <v/>
      </c>
      <c r="AX15" s="73" t="str">
        <f>入力ﾌｫｰﾑ!BV20</f>
        <v/>
      </c>
      <c r="AY15" s="73" t="str">
        <f>入力ﾌｫｰﾑ!BW20</f>
        <v/>
      </c>
      <c r="AZ15" s="73" t="str">
        <f>入力ﾌｫｰﾑ!BX20</f>
        <v/>
      </c>
      <c r="BA15" s="91" t="str">
        <f>入力ﾌｫｰﾑ!CK20</f>
        <v/>
      </c>
      <c r="BB15" s="73" t="str">
        <f>入力ﾌｫｰﾑ!CL20</f>
        <v/>
      </c>
      <c r="BC15" s="73" t="str">
        <f>入力ﾌｫｰﾑ!CM20</f>
        <v/>
      </c>
      <c r="BD15" s="99" t="str">
        <f>入力ﾌｫｰﾑ!CN20</f>
        <v/>
      </c>
      <c r="BE15" s="73" t="str">
        <f>入力ﾌｫｰﾑ!CO20</f>
        <v/>
      </c>
      <c r="BF15" s="101" t="str">
        <f>入力ﾌｫｰﾑ!CP20</f>
        <v/>
      </c>
      <c r="BG15" s="73" t="str">
        <f>入力ﾌｫｰﾑ!CQ20</f>
        <v/>
      </c>
      <c r="BH15" s="73" t="str">
        <f>入力ﾌｫｰﾑ!CR20</f>
        <v/>
      </c>
      <c r="BI15" s="97" t="str">
        <f>入力ﾌｫｰﾑ!CS20</f>
        <v/>
      </c>
    </row>
    <row r="16" spans="2:61" ht="24" customHeight="1" x14ac:dyDescent="0.15">
      <c r="B16" s="380" t="str">
        <f>IF(入力ﾌｫｰﾑ!B21="","",入力ﾌｫｰﾑ!B21)</f>
        <v/>
      </c>
      <c r="C16" s="265"/>
      <c r="D16" s="258" t="str">
        <f>IF(入力ﾌｫｰﾑ!C21="","",入力ﾌｫｰﾑ!C21)</f>
        <v/>
      </c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60"/>
      <c r="R16" s="264" t="str">
        <f>IF(入力ﾌｫｰﾑ!J21="","",入力ﾌｫｰﾑ!J21)</f>
        <v/>
      </c>
      <c r="S16" s="265"/>
      <c r="T16" s="266"/>
      <c r="U16" s="264" t="str">
        <f>IF(入力ﾌｫｰﾑ!K21="","",入力ﾌｫｰﾑ!K21)</f>
        <v/>
      </c>
      <c r="V16" s="305"/>
      <c r="W16" s="305"/>
      <c r="X16" s="305"/>
      <c r="Y16" s="306"/>
      <c r="Z16" s="264" t="str">
        <f>IF(入力ﾌｫｰﾑ!L21="","",入力ﾌｫｰﾑ!L21)</f>
        <v/>
      </c>
      <c r="AA16" s="265"/>
      <c r="AB16" s="266"/>
      <c r="AC16" s="73" t="str">
        <f>IF(OR(入力ﾌｫｰﾑ!AH21&gt;6,Z16="式"),"",入力ﾌｫｰﾑ!AB21)</f>
        <v/>
      </c>
      <c r="AD16" s="73" t="str">
        <f>IF(OR(入力ﾌｫｰﾑ!AH21&gt;6,Z16="式"),"",入力ﾌｫｰﾑ!AC21)</f>
        <v/>
      </c>
      <c r="AE16" s="73" t="str">
        <f>IF(OR(入力ﾌｫｰﾑ!AH21&gt;6,Z16="式"),"",入力ﾌｫｰﾑ!AD21)</f>
        <v/>
      </c>
      <c r="AF16" s="99" t="str">
        <f>IF(OR(入力ﾌｫｰﾑ!AH21&gt;6,Z16="式"),"",入力ﾌｫｰﾑ!AE21)</f>
        <v/>
      </c>
      <c r="AG16" s="73" t="str">
        <f>IF(OR(入力ﾌｫｰﾑ!AH21&gt;6,Z16="式"),"",入力ﾌｫｰﾑ!AF21)</f>
        <v/>
      </c>
      <c r="AH16" s="73" t="str">
        <f>IF(OR(入力ﾌｫｰﾑ!AH21&gt;6,Z16="式"),"",入力ﾌｫｰﾑ!AG21)</f>
        <v/>
      </c>
      <c r="AI16" s="91" t="str">
        <f>入力ﾌｫｰﾑ!AU21</f>
        <v/>
      </c>
      <c r="AJ16" s="73" t="str">
        <f>入力ﾌｫｰﾑ!AV21</f>
        <v/>
      </c>
      <c r="AK16" s="73" t="str">
        <f>入力ﾌｫｰﾑ!AW21</f>
        <v/>
      </c>
      <c r="AL16" s="99" t="str">
        <f>入力ﾌｫｰﾑ!AX21</f>
        <v/>
      </c>
      <c r="AM16" s="73" t="str">
        <f>入力ﾌｫｰﾑ!AY21</f>
        <v/>
      </c>
      <c r="AN16" s="101" t="str">
        <f>入力ﾌｫｰﾑ!AZ21</f>
        <v/>
      </c>
      <c r="AO16" s="73" t="str">
        <f>入力ﾌｫｰﾑ!BA21</f>
        <v/>
      </c>
      <c r="AP16" s="73" t="str">
        <f>入力ﾌｫｰﾑ!BB21</f>
        <v/>
      </c>
      <c r="AQ16" s="92" t="str">
        <f>入力ﾌｫｰﾑ!BC21</f>
        <v/>
      </c>
      <c r="AR16" s="73" t="str">
        <f>入力ﾌｫｰﾑ!BP21</f>
        <v/>
      </c>
      <c r="AS16" s="73" t="str">
        <f>入力ﾌｫｰﾑ!BQ21</f>
        <v/>
      </c>
      <c r="AT16" s="73" t="str">
        <f>入力ﾌｫｰﾑ!BR21</f>
        <v/>
      </c>
      <c r="AU16" s="99" t="str">
        <f>入力ﾌｫｰﾑ!BS21</f>
        <v/>
      </c>
      <c r="AV16" s="73" t="str">
        <f>入力ﾌｫｰﾑ!BT21</f>
        <v/>
      </c>
      <c r="AW16" s="101" t="str">
        <f>入力ﾌｫｰﾑ!BU21</f>
        <v/>
      </c>
      <c r="AX16" s="73" t="str">
        <f>入力ﾌｫｰﾑ!BV21</f>
        <v/>
      </c>
      <c r="AY16" s="73" t="str">
        <f>入力ﾌｫｰﾑ!BW21</f>
        <v/>
      </c>
      <c r="AZ16" s="73" t="str">
        <f>入力ﾌｫｰﾑ!BX21</f>
        <v/>
      </c>
      <c r="BA16" s="91" t="str">
        <f>入力ﾌｫｰﾑ!CK21</f>
        <v/>
      </c>
      <c r="BB16" s="73" t="str">
        <f>入力ﾌｫｰﾑ!CL21</f>
        <v/>
      </c>
      <c r="BC16" s="73" t="str">
        <f>入力ﾌｫｰﾑ!CM21</f>
        <v/>
      </c>
      <c r="BD16" s="99" t="str">
        <f>入力ﾌｫｰﾑ!CN21</f>
        <v/>
      </c>
      <c r="BE16" s="73" t="str">
        <f>入力ﾌｫｰﾑ!CO21</f>
        <v/>
      </c>
      <c r="BF16" s="101" t="str">
        <f>入力ﾌｫｰﾑ!CP21</f>
        <v/>
      </c>
      <c r="BG16" s="73" t="str">
        <f>入力ﾌｫｰﾑ!CQ21</f>
        <v/>
      </c>
      <c r="BH16" s="73" t="str">
        <f>入力ﾌｫｰﾑ!CR21</f>
        <v/>
      </c>
      <c r="BI16" s="97" t="str">
        <f>入力ﾌｫｰﾑ!CS21</f>
        <v/>
      </c>
    </row>
    <row r="17" spans="2:61" ht="24" customHeight="1" x14ac:dyDescent="0.15">
      <c r="B17" s="380" t="str">
        <f>IF(入力ﾌｫｰﾑ!B22="","",入力ﾌｫｰﾑ!B22)</f>
        <v/>
      </c>
      <c r="C17" s="265"/>
      <c r="D17" s="258" t="str">
        <f>IF(入力ﾌｫｰﾑ!C22="","",入力ﾌｫｰﾑ!C22)</f>
        <v/>
      </c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60"/>
      <c r="R17" s="264" t="str">
        <f>IF(入力ﾌｫｰﾑ!J22="","",入力ﾌｫｰﾑ!J22)</f>
        <v/>
      </c>
      <c r="S17" s="265"/>
      <c r="T17" s="266"/>
      <c r="U17" s="264" t="str">
        <f>IF(入力ﾌｫｰﾑ!K22="","",入力ﾌｫｰﾑ!K22)</f>
        <v/>
      </c>
      <c r="V17" s="305"/>
      <c r="W17" s="305"/>
      <c r="X17" s="305"/>
      <c r="Y17" s="306"/>
      <c r="Z17" s="264" t="str">
        <f>IF(入力ﾌｫｰﾑ!L22="","",入力ﾌｫｰﾑ!L22)</f>
        <v/>
      </c>
      <c r="AA17" s="265"/>
      <c r="AB17" s="266"/>
      <c r="AC17" s="73" t="str">
        <f>IF(OR(入力ﾌｫｰﾑ!AH22&gt;6,Z17="式"),"",入力ﾌｫｰﾑ!AB22)</f>
        <v/>
      </c>
      <c r="AD17" s="73" t="str">
        <f>IF(OR(入力ﾌｫｰﾑ!AH22&gt;6,Z17="式"),"",入力ﾌｫｰﾑ!AC22)</f>
        <v/>
      </c>
      <c r="AE17" s="73" t="str">
        <f>IF(OR(入力ﾌｫｰﾑ!AH22&gt;6,Z17="式"),"",入力ﾌｫｰﾑ!AD22)</f>
        <v/>
      </c>
      <c r="AF17" s="99" t="str">
        <f>IF(OR(入力ﾌｫｰﾑ!AH22&gt;6,Z17="式"),"",入力ﾌｫｰﾑ!AE22)</f>
        <v/>
      </c>
      <c r="AG17" s="73" t="str">
        <f>IF(OR(入力ﾌｫｰﾑ!AH22&gt;6,Z17="式"),"",入力ﾌｫｰﾑ!AF22)</f>
        <v/>
      </c>
      <c r="AH17" s="73" t="str">
        <f>IF(OR(入力ﾌｫｰﾑ!AH22&gt;6,Z17="式"),"",入力ﾌｫｰﾑ!AG22)</f>
        <v/>
      </c>
      <c r="AI17" s="91" t="str">
        <f>入力ﾌｫｰﾑ!AU22</f>
        <v/>
      </c>
      <c r="AJ17" s="73" t="str">
        <f>入力ﾌｫｰﾑ!AV22</f>
        <v/>
      </c>
      <c r="AK17" s="73" t="str">
        <f>入力ﾌｫｰﾑ!AW22</f>
        <v/>
      </c>
      <c r="AL17" s="99" t="str">
        <f>入力ﾌｫｰﾑ!AX22</f>
        <v/>
      </c>
      <c r="AM17" s="73" t="str">
        <f>入力ﾌｫｰﾑ!AY22</f>
        <v/>
      </c>
      <c r="AN17" s="101" t="str">
        <f>入力ﾌｫｰﾑ!AZ22</f>
        <v/>
      </c>
      <c r="AO17" s="73" t="str">
        <f>入力ﾌｫｰﾑ!BA22</f>
        <v/>
      </c>
      <c r="AP17" s="73" t="str">
        <f>入力ﾌｫｰﾑ!BB22</f>
        <v/>
      </c>
      <c r="AQ17" s="92" t="str">
        <f>入力ﾌｫｰﾑ!BC22</f>
        <v/>
      </c>
      <c r="AR17" s="73" t="str">
        <f>入力ﾌｫｰﾑ!BP22</f>
        <v/>
      </c>
      <c r="AS17" s="73" t="str">
        <f>入力ﾌｫｰﾑ!BQ22</f>
        <v/>
      </c>
      <c r="AT17" s="73" t="str">
        <f>入力ﾌｫｰﾑ!BR22</f>
        <v/>
      </c>
      <c r="AU17" s="99" t="str">
        <f>入力ﾌｫｰﾑ!BS22</f>
        <v/>
      </c>
      <c r="AV17" s="73" t="str">
        <f>入力ﾌｫｰﾑ!BT22</f>
        <v/>
      </c>
      <c r="AW17" s="101" t="str">
        <f>入力ﾌｫｰﾑ!BU22</f>
        <v/>
      </c>
      <c r="AX17" s="73" t="str">
        <f>入力ﾌｫｰﾑ!BV22</f>
        <v/>
      </c>
      <c r="AY17" s="73" t="str">
        <f>入力ﾌｫｰﾑ!BW22</f>
        <v/>
      </c>
      <c r="AZ17" s="73" t="str">
        <f>入力ﾌｫｰﾑ!BX22</f>
        <v/>
      </c>
      <c r="BA17" s="91" t="str">
        <f>入力ﾌｫｰﾑ!CK22</f>
        <v/>
      </c>
      <c r="BB17" s="73" t="str">
        <f>入力ﾌｫｰﾑ!CL22</f>
        <v/>
      </c>
      <c r="BC17" s="73" t="str">
        <f>入力ﾌｫｰﾑ!CM22</f>
        <v/>
      </c>
      <c r="BD17" s="99" t="str">
        <f>入力ﾌｫｰﾑ!CN22</f>
        <v/>
      </c>
      <c r="BE17" s="73" t="str">
        <f>入力ﾌｫｰﾑ!CO22</f>
        <v/>
      </c>
      <c r="BF17" s="101" t="str">
        <f>入力ﾌｫｰﾑ!CP22</f>
        <v/>
      </c>
      <c r="BG17" s="73" t="str">
        <f>入力ﾌｫｰﾑ!CQ22</f>
        <v/>
      </c>
      <c r="BH17" s="73" t="str">
        <f>入力ﾌｫｰﾑ!CR22</f>
        <v/>
      </c>
      <c r="BI17" s="97" t="str">
        <f>入力ﾌｫｰﾑ!CS22</f>
        <v/>
      </c>
    </row>
    <row r="18" spans="2:61" ht="24" customHeight="1" x14ac:dyDescent="0.15">
      <c r="B18" s="380" t="str">
        <f>IF(入力ﾌｫｰﾑ!B23="","",入力ﾌｫｰﾑ!B23)</f>
        <v/>
      </c>
      <c r="C18" s="265"/>
      <c r="D18" s="258" t="str">
        <f>IF(入力ﾌｫｰﾑ!C23="","",入力ﾌｫｰﾑ!C23)</f>
        <v/>
      </c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60"/>
      <c r="R18" s="264" t="str">
        <f>IF(入力ﾌｫｰﾑ!J23="","",入力ﾌｫｰﾑ!J23)</f>
        <v/>
      </c>
      <c r="S18" s="265"/>
      <c r="T18" s="266"/>
      <c r="U18" s="264" t="str">
        <f>IF(入力ﾌｫｰﾑ!K23="","",入力ﾌｫｰﾑ!K23)</f>
        <v/>
      </c>
      <c r="V18" s="305"/>
      <c r="W18" s="305"/>
      <c r="X18" s="305"/>
      <c r="Y18" s="306"/>
      <c r="Z18" s="264" t="str">
        <f>IF(入力ﾌｫｰﾑ!L23="","",入力ﾌｫｰﾑ!L23)</f>
        <v/>
      </c>
      <c r="AA18" s="265"/>
      <c r="AB18" s="266"/>
      <c r="AC18" s="73" t="str">
        <f>IF(OR(入力ﾌｫｰﾑ!AH23&gt;6,Z18="式"),"",入力ﾌｫｰﾑ!AB23)</f>
        <v/>
      </c>
      <c r="AD18" s="73" t="str">
        <f>IF(OR(入力ﾌｫｰﾑ!AH23&gt;6,Z18="式"),"",入力ﾌｫｰﾑ!AC23)</f>
        <v/>
      </c>
      <c r="AE18" s="73" t="str">
        <f>IF(OR(入力ﾌｫｰﾑ!AH23&gt;6,Z18="式"),"",入力ﾌｫｰﾑ!AD23)</f>
        <v/>
      </c>
      <c r="AF18" s="99" t="str">
        <f>IF(OR(入力ﾌｫｰﾑ!AH23&gt;6,Z18="式"),"",入力ﾌｫｰﾑ!AE23)</f>
        <v/>
      </c>
      <c r="AG18" s="73" t="str">
        <f>IF(OR(入力ﾌｫｰﾑ!AH23&gt;6,Z18="式"),"",入力ﾌｫｰﾑ!AF23)</f>
        <v/>
      </c>
      <c r="AH18" s="73" t="str">
        <f>IF(OR(入力ﾌｫｰﾑ!AH23&gt;6,Z18="式"),"",入力ﾌｫｰﾑ!AG23)</f>
        <v/>
      </c>
      <c r="AI18" s="91" t="str">
        <f>入力ﾌｫｰﾑ!AU23</f>
        <v/>
      </c>
      <c r="AJ18" s="73" t="str">
        <f>入力ﾌｫｰﾑ!AV23</f>
        <v/>
      </c>
      <c r="AK18" s="73" t="str">
        <f>入力ﾌｫｰﾑ!AW23</f>
        <v/>
      </c>
      <c r="AL18" s="99" t="str">
        <f>入力ﾌｫｰﾑ!AX23</f>
        <v/>
      </c>
      <c r="AM18" s="73" t="str">
        <f>入力ﾌｫｰﾑ!AY23</f>
        <v/>
      </c>
      <c r="AN18" s="101" t="str">
        <f>入力ﾌｫｰﾑ!AZ23</f>
        <v/>
      </c>
      <c r="AO18" s="73" t="str">
        <f>入力ﾌｫｰﾑ!BA23</f>
        <v/>
      </c>
      <c r="AP18" s="73" t="str">
        <f>入力ﾌｫｰﾑ!BB23</f>
        <v/>
      </c>
      <c r="AQ18" s="92" t="str">
        <f>入力ﾌｫｰﾑ!BC23</f>
        <v/>
      </c>
      <c r="AR18" s="73" t="str">
        <f>入力ﾌｫｰﾑ!BP23</f>
        <v/>
      </c>
      <c r="AS18" s="73" t="str">
        <f>入力ﾌｫｰﾑ!BQ23</f>
        <v/>
      </c>
      <c r="AT18" s="73" t="str">
        <f>入力ﾌｫｰﾑ!BR23</f>
        <v/>
      </c>
      <c r="AU18" s="99" t="str">
        <f>入力ﾌｫｰﾑ!BS23</f>
        <v/>
      </c>
      <c r="AV18" s="73" t="str">
        <f>入力ﾌｫｰﾑ!BT23</f>
        <v/>
      </c>
      <c r="AW18" s="101" t="str">
        <f>入力ﾌｫｰﾑ!BU23</f>
        <v/>
      </c>
      <c r="AX18" s="73" t="str">
        <f>入力ﾌｫｰﾑ!BV23</f>
        <v/>
      </c>
      <c r="AY18" s="73" t="str">
        <f>入力ﾌｫｰﾑ!BW23</f>
        <v/>
      </c>
      <c r="AZ18" s="73" t="str">
        <f>入力ﾌｫｰﾑ!BX23</f>
        <v/>
      </c>
      <c r="BA18" s="91" t="str">
        <f>入力ﾌｫｰﾑ!CK23</f>
        <v/>
      </c>
      <c r="BB18" s="73" t="str">
        <f>入力ﾌｫｰﾑ!CL23</f>
        <v/>
      </c>
      <c r="BC18" s="73" t="str">
        <f>入力ﾌｫｰﾑ!CM23</f>
        <v/>
      </c>
      <c r="BD18" s="99" t="str">
        <f>入力ﾌｫｰﾑ!CN23</f>
        <v/>
      </c>
      <c r="BE18" s="73" t="str">
        <f>入力ﾌｫｰﾑ!CO23</f>
        <v/>
      </c>
      <c r="BF18" s="101" t="str">
        <f>入力ﾌｫｰﾑ!CP23</f>
        <v/>
      </c>
      <c r="BG18" s="73" t="str">
        <f>入力ﾌｫｰﾑ!CQ23</f>
        <v/>
      </c>
      <c r="BH18" s="73" t="str">
        <f>入力ﾌｫｰﾑ!CR23</f>
        <v/>
      </c>
      <c r="BI18" s="97" t="str">
        <f>入力ﾌｫｰﾑ!CS23</f>
        <v/>
      </c>
    </row>
    <row r="19" spans="2:61" ht="24" customHeight="1" x14ac:dyDescent="0.15">
      <c r="B19" s="380" t="str">
        <f>IF(入力ﾌｫｰﾑ!B24="","",入力ﾌｫｰﾑ!B24)</f>
        <v/>
      </c>
      <c r="C19" s="265"/>
      <c r="D19" s="258" t="str">
        <f>IF(入力ﾌｫｰﾑ!C24="","",入力ﾌｫｰﾑ!C24)</f>
        <v/>
      </c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60"/>
      <c r="R19" s="264" t="str">
        <f>IF(入力ﾌｫｰﾑ!J24="","",入力ﾌｫｰﾑ!J24)</f>
        <v/>
      </c>
      <c r="S19" s="265"/>
      <c r="T19" s="266"/>
      <c r="U19" s="264" t="str">
        <f>IF(入力ﾌｫｰﾑ!K24="","",入力ﾌｫｰﾑ!K24)</f>
        <v/>
      </c>
      <c r="V19" s="305"/>
      <c r="W19" s="305"/>
      <c r="X19" s="305"/>
      <c r="Y19" s="306"/>
      <c r="Z19" s="264" t="str">
        <f>IF(入力ﾌｫｰﾑ!L24="","",入力ﾌｫｰﾑ!L24)</f>
        <v/>
      </c>
      <c r="AA19" s="265"/>
      <c r="AB19" s="266"/>
      <c r="AC19" s="73" t="str">
        <f>IF(OR(入力ﾌｫｰﾑ!AH24&gt;6,Z19="式"),"",入力ﾌｫｰﾑ!AB24)</f>
        <v/>
      </c>
      <c r="AD19" s="73" t="str">
        <f>IF(OR(入力ﾌｫｰﾑ!AH24&gt;6,Z19="式"),"",入力ﾌｫｰﾑ!AC24)</f>
        <v/>
      </c>
      <c r="AE19" s="73" t="str">
        <f>IF(OR(入力ﾌｫｰﾑ!AH24&gt;6,Z19="式"),"",入力ﾌｫｰﾑ!AD24)</f>
        <v/>
      </c>
      <c r="AF19" s="99" t="str">
        <f>IF(OR(入力ﾌｫｰﾑ!AH24&gt;6,Z19="式"),"",入力ﾌｫｰﾑ!AE24)</f>
        <v/>
      </c>
      <c r="AG19" s="73" t="str">
        <f>IF(OR(入力ﾌｫｰﾑ!AH24&gt;6,Z19="式"),"",入力ﾌｫｰﾑ!AF24)</f>
        <v/>
      </c>
      <c r="AH19" s="73" t="str">
        <f>IF(OR(入力ﾌｫｰﾑ!AH24&gt;6,Z19="式"),"",入力ﾌｫｰﾑ!AG24)</f>
        <v/>
      </c>
      <c r="AI19" s="91" t="str">
        <f>入力ﾌｫｰﾑ!AU24</f>
        <v/>
      </c>
      <c r="AJ19" s="73" t="str">
        <f>入力ﾌｫｰﾑ!AV24</f>
        <v/>
      </c>
      <c r="AK19" s="73" t="str">
        <f>入力ﾌｫｰﾑ!AW24</f>
        <v/>
      </c>
      <c r="AL19" s="99" t="str">
        <f>入力ﾌｫｰﾑ!AX24</f>
        <v/>
      </c>
      <c r="AM19" s="73" t="str">
        <f>入力ﾌｫｰﾑ!AY24</f>
        <v/>
      </c>
      <c r="AN19" s="101" t="str">
        <f>入力ﾌｫｰﾑ!AZ24</f>
        <v/>
      </c>
      <c r="AO19" s="73" t="str">
        <f>入力ﾌｫｰﾑ!BA24</f>
        <v/>
      </c>
      <c r="AP19" s="73" t="str">
        <f>入力ﾌｫｰﾑ!BB24</f>
        <v/>
      </c>
      <c r="AQ19" s="92" t="str">
        <f>入力ﾌｫｰﾑ!BC24</f>
        <v/>
      </c>
      <c r="AR19" s="73" t="str">
        <f>入力ﾌｫｰﾑ!BP24</f>
        <v/>
      </c>
      <c r="AS19" s="73" t="str">
        <f>入力ﾌｫｰﾑ!BQ24</f>
        <v/>
      </c>
      <c r="AT19" s="73" t="str">
        <f>入力ﾌｫｰﾑ!BR24</f>
        <v/>
      </c>
      <c r="AU19" s="99" t="str">
        <f>入力ﾌｫｰﾑ!BS24</f>
        <v/>
      </c>
      <c r="AV19" s="73" t="str">
        <f>入力ﾌｫｰﾑ!BT24</f>
        <v/>
      </c>
      <c r="AW19" s="101" t="str">
        <f>入力ﾌｫｰﾑ!BU24</f>
        <v/>
      </c>
      <c r="AX19" s="73" t="str">
        <f>入力ﾌｫｰﾑ!BV24</f>
        <v/>
      </c>
      <c r="AY19" s="73" t="str">
        <f>入力ﾌｫｰﾑ!BW24</f>
        <v/>
      </c>
      <c r="AZ19" s="73" t="str">
        <f>入力ﾌｫｰﾑ!BX24</f>
        <v/>
      </c>
      <c r="BA19" s="91" t="str">
        <f>入力ﾌｫｰﾑ!CK24</f>
        <v/>
      </c>
      <c r="BB19" s="73" t="str">
        <f>入力ﾌｫｰﾑ!CL24</f>
        <v/>
      </c>
      <c r="BC19" s="73" t="str">
        <f>入力ﾌｫｰﾑ!CM24</f>
        <v/>
      </c>
      <c r="BD19" s="99" t="str">
        <f>入力ﾌｫｰﾑ!CN24</f>
        <v/>
      </c>
      <c r="BE19" s="73" t="str">
        <f>入力ﾌｫｰﾑ!CO24</f>
        <v/>
      </c>
      <c r="BF19" s="101" t="str">
        <f>入力ﾌｫｰﾑ!CP24</f>
        <v/>
      </c>
      <c r="BG19" s="73" t="str">
        <f>入力ﾌｫｰﾑ!CQ24</f>
        <v/>
      </c>
      <c r="BH19" s="73" t="str">
        <f>入力ﾌｫｰﾑ!CR24</f>
        <v/>
      </c>
      <c r="BI19" s="97" t="str">
        <f>入力ﾌｫｰﾑ!CS24</f>
        <v/>
      </c>
    </row>
    <row r="20" spans="2:61" ht="24" customHeight="1" x14ac:dyDescent="0.15">
      <c r="B20" s="380" t="str">
        <f>IF(入力ﾌｫｰﾑ!B25="","",入力ﾌｫｰﾑ!B25)</f>
        <v/>
      </c>
      <c r="C20" s="265"/>
      <c r="D20" s="258" t="str">
        <f>IF(入力ﾌｫｰﾑ!C25="","",入力ﾌｫｰﾑ!C25)</f>
        <v/>
      </c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60"/>
      <c r="R20" s="264" t="str">
        <f>IF(入力ﾌｫｰﾑ!J25="","",入力ﾌｫｰﾑ!J25)</f>
        <v/>
      </c>
      <c r="S20" s="265"/>
      <c r="T20" s="266"/>
      <c r="U20" s="264" t="str">
        <f>IF(入力ﾌｫｰﾑ!K25="","",入力ﾌｫｰﾑ!K25)</f>
        <v/>
      </c>
      <c r="V20" s="265"/>
      <c r="W20" s="265"/>
      <c r="X20" s="265"/>
      <c r="Y20" s="265"/>
      <c r="Z20" s="264" t="str">
        <f>IF(入力ﾌｫｰﾑ!L25="","",入力ﾌｫｰﾑ!L25)</f>
        <v/>
      </c>
      <c r="AA20" s="265"/>
      <c r="AB20" s="266"/>
      <c r="AC20" s="73" t="str">
        <f>IF(OR(入力ﾌｫｰﾑ!AH25&gt;6,Z20="式"),"",入力ﾌｫｰﾑ!AB25)</f>
        <v/>
      </c>
      <c r="AD20" s="73" t="str">
        <f>IF(OR(入力ﾌｫｰﾑ!AH25&gt;6,Z20="式"),"",入力ﾌｫｰﾑ!AC25)</f>
        <v/>
      </c>
      <c r="AE20" s="73" t="str">
        <f>IF(OR(入力ﾌｫｰﾑ!AH25&gt;6,Z20="式"),"",入力ﾌｫｰﾑ!AD25)</f>
        <v/>
      </c>
      <c r="AF20" s="99" t="str">
        <f>IF(OR(入力ﾌｫｰﾑ!AH25&gt;6,Z20="式"),"",入力ﾌｫｰﾑ!AE25)</f>
        <v/>
      </c>
      <c r="AG20" s="73" t="str">
        <f>IF(OR(入力ﾌｫｰﾑ!AH25&gt;6,Z20="式"),"",入力ﾌｫｰﾑ!AF25)</f>
        <v/>
      </c>
      <c r="AH20" s="73" t="str">
        <f>IF(OR(入力ﾌｫｰﾑ!AH25&gt;6,Z20="式"),"",入力ﾌｫｰﾑ!AG25)</f>
        <v/>
      </c>
      <c r="AI20" s="91" t="str">
        <f>入力ﾌｫｰﾑ!AU25</f>
        <v/>
      </c>
      <c r="AJ20" s="73" t="str">
        <f>入力ﾌｫｰﾑ!AV25</f>
        <v/>
      </c>
      <c r="AK20" s="73" t="str">
        <f>入力ﾌｫｰﾑ!AW25</f>
        <v/>
      </c>
      <c r="AL20" s="99" t="str">
        <f>入力ﾌｫｰﾑ!AX25</f>
        <v/>
      </c>
      <c r="AM20" s="73" t="str">
        <f>入力ﾌｫｰﾑ!AY25</f>
        <v/>
      </c>
      <c r="AN20" s="101" t="str">
        <f>入力ﾌｫｰﾑ!AZ25</f>
        <v/>
      </c>
      <c r="AO20" s="73" t="str">
        <f>入力ﾌｫｰﾑ!BA25</f>
        <v/>
      </c>
      <c r="AP20" s="73" t="str">
        <f>入力ﾌｫｰﾑ!BB25</f>
        <v/>
      </c>
      <c r="AQ20" s="92" t="str">
        <f>入力ﾌｫｰﾑ!BC25</f>
        <v/>
      </c>
      <c r="AR20" s="73" t="str">
        <f>入力ﾌｫｰﾑ!BP25</f>
        <v/>
      </c>
      <c r="AS20" s="73" t="str">
        <f>入力ﾌｫｰﾑ!BQ25</f>
        <v/>
      </c>
      <c r="AT20" s="73" t="str">
        <f>入力ﾌｫｰﾑ!BR25</f>
        <v/>
      </c>
      <c r="AU20" s="99" t="str">
        <f>入力ﾌｫｰﾑ!BS25</f>
        <v/>
      </c>
      <c r="AV20" s="73" t="str">
        <f>入力ﾌｫｰﾑ!BT25</f>
        <v/>
      </c>
      <c r="AW20" s="101" t="str">
        <f>入力ﾌｫｰﾑ!BU25</f>
        <v/>
      </c>
      <c r="AX20" s="73" t="str">
        <f>入力ﾌｫｰﾑ!BV25</f>
        <v/>
      </c>
      <c r="AY20" s="73" t="str">
        <f>入力ﾌｫｰﾑ!BW25</f>
        <v/>
      </c>
      <c r="AZ20" s="73" t="str">
        <f>入力ﾌｫｰﾑ!BX25</f>
        <v/>
      </c>
      <c r="BA20" s="91" t="str">
        <f>入力ﾌｫｰﾑ!CK25</f>
        <v/>
      </c>
      <c r="BB20" s="73" t="str">
        <f>入力ﾌｫｰﾑ!CL25</f>
        <v/>
      </c>
      <c r="BC20" s="73" t="str">
        <f>入力ﾌｫｰﾑ!CM25</f>
        <v/>
      </c>
      <c r="BD20" s="99" t="str">
        <f>入力ﾌｫｰﾑ!CN25</f>
        <v/>
      </c>
      <c r="BE20" s="73" t="str">
        <f>入力ﾌｫｰﾑ!CO25</f>
        <v/>
      </c>
      <c r="BF20" s="101" t="str">
        <f>入力ﾌｫｰﾑ!CP25</f>
        <v/>
      </c>
      <c r="BG20" s="73" t="str">
        <f>入力ﾌｫｰﾑ!CQ25</f>
        <v/>
      </c>
      <c r="BH20" s="73" t="str">
        <f>入力ﾌｫｰﾑ!CR25</f>
        <v/>
      </c>
      <c r="BI20" s="97" t="str">
        <f>入力ﾌｫｰﾑ!CS25</f>
        <v/>
      </c>
    </row>
    <row r="21" spans="2:61" ht="24" customHeight="1" x14ac:dyDescent="0.15">
      <c r="B21" s="380" t="str">
        <f>IF(入力ﾌｫｰﾑ!B26="","",入力ﾌｫｰﾑ!B26)</f>
        <v/>
      </c>
      <c r="C21" s="265"/>
      <c r="D21" s="258" t="str">
        <f>IF(入力ﾌｫｰﾑ!C26="","",入力ﾌｫｰﾑ!C26)</f>
        <v/>
      </c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60"/>
      <c r="R21" s="264" t="str">
        <f>IF(入力ﾌｫｰﾑ!J26="","",入力ﾌｫｰﾑ!J26)</f>
        <v/>
      </c>
      <c r="S21" s="265"/>
      <c r="T21" s="266"/>
      <c r="U21" s="264" t="str">
        <f>IF(入力ﾌｫｰﾑ!K26="","",入力ﾌｫｰﾑ!K26)</f>
        <v/>
      </c>
      <c r="V21" s="265"/>
      <c r="W21" s="265"/>
      <c r="X21" s="265"/>
      <c r="Y21" s="265"/>
      <c r="Z21" s="264" t="str">
        <f>IF(入力ﾌｫｰﾑ!L26="","",入力ﾌｫｰﾑ!L26)</f>
        <v/>
      </c>
      <c r="AA21" s="265"/>
      <c r="AB21" s="266"/>
      <c r="AC21" s="73" t="str">
        <f>IF(OR(入力ﾌｫｰﾑ!AH26&gt;6,Z21="式"),"",入力ﾌｫｰﾑ!AB26)</f>
        <v/>
      </c>
      <c r="AD21" s="73" t="str">
        <f>IF(OR(入力ﾌｫｰﾑ!AH26&gt;6,Z21="式"),"",入力ﾌｫｰﾑ!AC26)</f>
        <v/>
      </c>
      <c r="AE21" s="73" t="str">
        <f>IF(OR(入力ﾌｫｰﾑ!AH26&gt;6,Z21="式"),"",入力ﾌｫｰﾑ!AD26)</f>
        <v/>
      </c>
      <c r="AF21" s="99" t="str">
        <f>IF(OR(入力ﾌｫｰﾑ!AH26&gt;6,Z21="式"),"",入力ﾌｫｰﾑ!AE26)</f>
        <v/>
      </c>
      <c r="AG21" s="73" t="str">
        <f>IF(OR(入力ﾌｫｰﾑ!AH26&gt;6,Z21="式"),"",入力ﾌｫｰﾑ!AF26)</f>
        <v/>
      </c>
      <c r="AH21" s="73" t="str">
        <f>IF(OR(入力ﾌｫｰﾑ!AH26&gt;6,Z21="式"),"",入力ﾌｫｰﾑ!AG26)</f>
        <v/>
      </c>
      <c r="AI21" s="91" t="str">
        <f>入力ﾌｫｰﾑ!AU26</f>
        <v/>
      </c>
      <c r="AJ21" s="73" t="str">
        <f>入力ﾌｫｰﾑ!AV26</f>
        <v/>
      </c>
      <c r="AK21" s="73" t="str">
        <f>入力ﾌｫｰﾑ!AW26</f>
        <v/>
      </c>
      <c r="AL21" s="99" t="str">
        <f>入力ﾌｫｰﾑ!AX26</f>
        <v/>
      </c>
      <c r="AM21" s="73" t="str">
        <f>入力ﾌｫｰﾑ!AY26</f>
        <v/>
      </c>
      <c r="AN21" s="101" t="str">
        <f>入力ﾌｫｰﾑ!AZ26</f>
        <v/>
      </c>
      <c r="AO21" s="73" t="str">
        <f>入力ﾌｫｰﾑ!BA26</f>
        <v/>
      </c>
      <c r="AP21" s="73" t="str">
        <f>入力ﾌｫｰﾑ!BB26</f>
        <v/>
      </c>
      <c r="AQ21" s="92" t="str">
        <f>入力ﾌｫｰﾑ!BC26</f>
        <v/>
      </c>
      <c r="AR21" s="73" t="str">
        <f>入力ﾌｫｰﾑ!BP26</f>
        <v/>
      </c>
      <c r="AS21" s="73" t="str">
        <f>入力ﾌｫｰﾑ!BQ26</f>
        <v/>
      </c>
      <c r="AT21" s="73" t="str">
        <f>入力ﾌｫｰﾑ!BR26</f>
        <v/>
      </c>
      <c r="AU21" s="99" t="str">
        <f>入力ﾌｫｰﾑ!BS26</f>
        <v/>
      </c>
      <c r="AV21" s="73" t="str">
        <f>入力ﾌｫｰﾑ!BT26</f>
        <v/>
      </c>
      <c r="AW21" s="101" t="str">
        <f>入力ﾌｫｰﾑ!BU26</f>
        <v/>
      </c>
      <c r="AX21" s="73" t="str">
        <f>入力ﾌｫｰﾑ!BV26</f>
        <v/>
      </c>
      <c r="AY21" s="73" t="str">
        <f>入力ﾌｫｰﾑ!BW26</f>
        <v/>
      </c>
      <c r="AZ21" s="73" t="str">
        <f>入力ﾌｫｰﾑ!BX26</f>
        <v/>
      </c>
      <c r="BA21" s="91" t="str">
        <f>入力ﾌｫｰﾑ!CK26</f>
        <v/>
      </c>
      <c r="BB21" s="73" t="str">
        <f>入力ﾌｫｰﾑ!CL26</f>
        <v/>
      </c>
      <c r="BC21" s="73" t="str">
        <f>入力ﾌｫｰﾑ!CM26</f>
        <v/>
      </c>
      <c r="BD21" s="99" t="str">
        <f>入力ﾌｫｰﾑ!CN26</f>
        <v/>
      </c>
      <c r="BE21" s="73" t="str">
        <f>入力ﾌｫｰﾑ!CO26</f>
        <v/>
      </c>
      <c r="BF21" s="101" t="str">
        <f>入力ﾌｫｰﾑ!CP26</f>
        <v/>
      </c>
      <c r="BG21" s="73" t="str">
        <f>入力ﾌｫｰﾑ!CQ26</f>
        <v/>
      </c>
      <c r="BH21" s="73" t="str">
        <f>入力ﾌｫｰﾑ!CR26</f>
        <v/>
      </c>
      <c r="BI21" s="97" t="str">
        <f>入力ﾌｫｰﾑ!CS26</f>
        <v/>
      </c>
    </row>
    <row r="22" spans="2:61" ht="24" customHeight="1" x14ac:dyDescent="0.15">
      <c r="B22" s="380" t="str">
        <f>IF(入力ﾌｫｰﾑ!B27="","",入力ﾌｫｰﾑ!B27)</f>
        <v/>
      </c>
      <c r="C22" s="265"/>
      <c r="D22" s="258" t="str">
        <f>IF(入力ﾌｫｰﾑ!C27="","",入力ﾌｫｰﾑ!C27)</f>
        <v/>
      </c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60"/>
      <c r="R22" s="264" t="str">
        <f>IF(入力ﾌｫｰﾑ!J27="","",入力ﾌｫｰﾑ!J27)</f>
        <v/>
      </c>
      <c r="S22" s="265"/>
      <c r="T22" s="266"/>
      <c r="U22" s="264" t="str">
        <f>IF(入力ﾌｫｰﾑ!K27="","",入力ﾌｫｰﾑ!K27)</f>
        <v/>
      </c>
      <c r="V22" s="265"/>
      <c r="W22" s="265"/>
      <c r="X22" s="265"/>
      <c r="Y22" s="265"/>
      <c r="Z22" s="264" t="str">
        <f>IF(入力ﾌｫｰﾑ!L27="","",入力ﾌｫｰﾑ!L27)</f>
        <v/>
      </c>
      <c r="AA22" s="265"/>
      <c r="AB22" s="266"/>
      <c r="AC22" s="73" t="str">
        <f>IF(OR(入力ﾌｫｰﾑ!AH27&gt;6,Z22="式"),"",入力ﾌｫｰﾑ!AB27)</f>
        <v/>
      </c>
      <c r="AD22" s="73" t="str">
        <f>IF(OR(入力ﾌｫｰﾑ!AH27&gt;6,Z22="式"),"",入力ﾌｫｰﾑ!AC27)</f>
        <v/>
      </c>
      <c r="AE22" s="73" t="str">
        <f>IF(OR(入力ﾌｫｰﾑ!AH27&gt;6,Z22="式"),"",入力ﾌｫｰﾑ!AD27)</f>
        <v/>
      </c>
      <c r="AF22" s="99" t="str">
        <f>IF(OR(入力ﾌｫｰﾑ!AH27&gt;6,Z22="式"),"",入力ﾌｫｰﾑ!AE27)</f>
        <v/>
      </c>
      <c r="AG22" s="73" t="str">
        <f>IF(OR(入力ﾌｫｰﾑ!AH27&gt;6,Z22="式"),"",入力ﾌｫｰﾑ!AF27)</f>
        <v/>
      </c>
      <c r="AH22" s="73" t="str">
        <f>IF(OR(入力ﾌｫｰﾑ!AH27&gt;6,Z22="式"),"",入力ﾌｫｰﾑ!AG27)</f>
        <v/>
      </c>
      <c r="AI22" s="91" t="str">
        <f>入力ﾌｫｰﾑ!AU27</f>
        <v/>
      </c>
      <c r="AJ22" s="73" t="str">
        <f>入力ﾌｫｰﾑ!AV27</f>
        <v/>
      </c>
      <c r="AK22" s="73" t="str">
        <f>入力ﾌｫｰﾑ!AW27</f>
        <v/>
      </c>
      <c r="AL22" s="99" t="str">
        <f>入力ﾌｫｰﾑ!AX27</f>
        <v/>
      </c>
      <c r="AM22" s="73" t="str">
        <f>入力ﾌｫｰﾑ!AY27</f>
        <v/>
      </c>
      <c r="AN22" s="101" t="str">
        <f>入力ﾌｫｰﾑ!AZ27</f>
        <v/>
      </c>
      <c r="AO22" s="73" t="str">
        <f>入力ﾌｫｰﾑ!BA27</f>
        <v/>
      </c>
      <c r="AP22" s="73" t="str">
        <f>入力ﾌｫｰﾑ!BB27</f>
        <v/>
      </c>
      <c r="AQ22" s="92" t="str">
        <f>入力ﾌｫｰﾑ!BC27</f>
        <v/>
      </c>
      <c r="AR22" s="73" t="str">
        <f>入力ﾌｫｰﾑ!BP27</f>
        <v/>
      </c>
      <c r="AS22" s="73" t="str">
        <f>入力ﾌｫｰﾑ!BQ27</f>
        <v/>
      </c>
      <c r="AT22" s="73" t="str">
        <f>入力ﾌｫｰﾑ!BR27</f>
        <v/>
      </c>
      <c r="AU22" s="99" t="str">
        <f>入力ﾌｫｰﾑ!BS27</f>
        <v/>
      </c>
      <c r="AV22" s="73" t="str">
        <f>入力ﾌｫｰﾑ!BT27</f>
        <v/>
      </c>
      <c r="AW22" s="101" t="str">
        <f>入力ﾌｫｰﾑ!BU27</f>
        <v/>
      </c>
      <c r="AX22" s="73" t="str">
        <f>入力ﾌｫｰﾑ!BV27</f>
        <v/>
      </c>
      <c r="AY22" s="73" t="str">
        <f>入力ﾌｫｰﾑ!BW27</f>
        <v/>
      </c>
      <c r="AZ22" s="73" t="str">
        <f>入力ﾌｫｰﾑ!BX27</f>
        <v/>
      </c>
      <c r="BA22" s="91" t="str">
        <f>入力ﾌｫｰﾑ!CK27</f>
        <v/>
      </c>
      <c r="BB22" s="73" t="str">
        <f>入力ﾌｫｰﾑ!CL27</f>
        <v/>
      </c>
      <c r="BC22" s="73" t="str">
        <f>入力ﾌｫｰﾑ!CM27</f>
        <v/>
      </c>
      <c r="BD22" s="99" t="str">
        <f>入力ﾌｫｰﾑ!CN27</f>
        <v/>
      </c>
      <c r="BE22" s="73" t="str">
        <f>入力ﾌｫｰﾑ!CO27</f>
        <v/>
      </c>
      <c r="BF22" s="101" t="str">
        <f>入力ﾌｫｰﾑ!CP27</f>
        <v/>
      </c>
      <c r="BG22" s="73" t="str">
        <f>入力ﾌｫｰﾑ!CQ27</f>
        <v/>
      </c>
      <c r="BH22" s="73" t="str">
        <f>入力ﾌｫｰﾑ!CR27</f>
        <v/>
      </c>
      <c r="BI22" s="97" t="str">
        <f>入力ﾌｫｰﾑ!CS27</f>
        <v/>
      </c>
    </row>
    <row r="23" spans="2:61" ht="24" customHeight="1" x14ac:dyDescent="0.15">
      <c r="B23" s="380" t="str">
        <f>IF(入力ﾌｫｰﾑ!B28="","",入力ﾌｫｰﾑ!B28)</f>
        <v/>
      </c>
      <c r="C23" s="265"/>
      <c r="D23" s="258" t="str">
        <f>IF(入力ﾌｫｰﾑ!C28="","",入力ﾌｫｰﾑ!C28)</f>
        <v/>
      </c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60"/>
      <c r="R23" s="264" t="str">
        <f>IF(入力ﾌｫｰﾑ!J28="","",入力ﾌｫｰﾑ!J28)</f>
        <v/>
      </c>
      <c r="S23" s="265"/>
      <c r="T23" s="266"/>
      <c r="U23" s="264" t="str">
        <f>IF(入力ﾌｫｰﾑ!K28="","",入力ﾌｫｰﾑ!K28)</f>
        <v/>
      </c>
      <c r="V23" s="265"/>
      <c r="W23" s="265"/>
      <c r="X23" s="265"/>
      <c r="Y23" s="265"/>
      <c r="Z23" s="264" t="str">
        <f>IF(入力ﾌｫｰﾑ!L28="","",入力ﾌｫｰﾑ!L28)</f>
        <v/>
      </c>
      <c r="AA23" s="265"/>
      <c r="AB23" s="266"/>
      <c r="AC23" s="73" t="str">
        <f>IF(OR(入力ﾌｫｰﾑ!AH28&gt;6,Z23="式"),"",入力ﾌｫｰﾑ!AB28)</f>
        <v/>
      </c>
      <c r="AD23" s="73" t="str">
        <f>IF(OR(入力ﾌｫｰﾑ!AH28&gt;6,Z23="式"),"",入力ﾌｫｰﾑ!AC28)</f>
        <v/>
      </c>
      <c r="AE23" s="73" t="str">
        <f>IF(OR(入力ﾌｫｰﾑ!AH28&gt;6,Z23="式"),"",入力ﾌｫｰﾑ!AD28)</f>
        <v/>
      </c>
      <c r="AF23" s="99" t="str">
        <f>IF(OR(入力ﾌｫｰﾑ!AH28&gt;6,Z23="式"),"",入力ﾌｫｰﾑ!AE28)</f>
        <v/>
      </c>
      <c r="AG23" s="73" t="str">
        <f>IF(OR(入力ﾌｫｰﾑ!AH28&gt;6,Z23="式"),"",入力ﾌｫｰﾑ!AF28)</f>
        <v/>
      </c>
      <c r="AH23" s="73" t="str">
        <f>IF(OR(入力ﾌｫｰﾑ!AH28&gt;6,Z23="式"),"",入力ﾌｫｰﾑ!AG28)</f>
        <v/>
      </c>
      <c r="AI23" s="91" t="str">
        <f>入力ﾌｫｰﾑ!AU28</f>
        <v/>
      </c>
      <c r="AJ23" s="73" t="str">
        <f>入力ﾌｫｰﾑ!AV28</f>
        <v/>
      </c>
      <c r="AK23" s="73" t="str">
        <f>入力ﾌｫｰﾑ!AW28</f>
        <v/>
      </c>
      <c r="AL23" s="99" t="str">
        <f>入力ﾌｫｰﾑ!AX28</f>
        <v/>
      </c>
      <c r="AM23" s="73" t="str">
        <f>入力ﾌｫｰﾑ!AY28</f>
        <v/>
      </c>
      <c r="AN23" s="101" t="str">
        <f>入力ﾌｫｰﾑ!AZ28</f>
        <v/>
      </c>
      <c r="AO23" s="73" t="str">
        <f>入力ﾌｫｰﾑ!BA28</f>
        <v/>
      </c>
      <c r="AP23" s="73" t="str">
        <f>入力ﾌｫｰﾑ!BB28</f>
        <v/>
      </c>
      <c r="AQ23" s="92" t="str">
        <f>入力ﾌｫｰﾑ!BC28</f>
        <v/>
      </c>
      <c r="AR23" s="73" t="str">
        <f>入力ﾌｫｰﾑ!BP28</f>
        <v/>
      </c>
      <c r="AS23" s="73" t="str">
        <f>入力ﾌｫｰﾑ!BQ28</f>
        <v/>
      </c>
      <c r="AT23" s="73" t="str">
        <f>入力ﾌｫｰﾑ!BR28</f>
        <v/>
      </c>
      <c r="AU23" s="99" t="str">
        <f>入力ﾌｫｰﾑ!BS28</f>
        <v/>
      </c>
      <c r="AV23" s="73" t="str">
        <f>入力ﾌｫｰﾑ!BT28</f>
        <v/>
      </c>
      <c r="AW23" s="101" t="str">
        <f>入力ﾌｫｰﾑ!BU28</f>
        <v/>
      </c>
      <c r="AX23" s="73" t="str">
        <f>入力ﾌｫｰﾑ!BV28</f>
        <v/>
      </c>
      <c r="AY23" s="73" t="str">
        <f>入力ﾌｫｰﾑ!BW28</f>
        <v/>
      </c>
      <c r="AZ23" s="73" t="str">
        <f>入力ﾌｫｰﾑ!BX28</f>
        <v/>
      </c>
      <c r="BA23" s="91" t="str">
        <f>入力ﾌｫｰﾑ!CK28</f>
        <v/>
      </c>
      <c r="BB23" s="73" t="str">
        <f>入力ﾌｫｰﾑ!CL28</f>
        <v/>
      </c>
      <c r="BC23" s="73" t="str">
        <f>入力ﾌｫｰﾑ!CM28</f>
        <v/>
      </c>
      <c r="BD23" s="99" t="str">
        <f>入力ﾌｫｰﾑ!CN28</f>
        <v/>
      </c>
      <c r="BE23" s="73" t="str">
        <f>入力ﾌｫｰﾑ!CO28</f>
        <v/>
      </c>
      <c r="BF23" s="101" t="str">
        <f>入力ﾌｫｰﾑ!CP28</f>
        <v/>
      </c>
      <c r="BG23" s="73" t="str">
        <f>入力ﾌｫｰﾑ!CQ28</f>
        <v/>
      </c>
      <c r="BH23" s="73" t="str">
        <f>入力ﾌｫｰﾑ!CR28</f>
        <v/>
      </c>
      <c r="BI23" s="97" t="str">
        <f>入力ﾌｫｰﾑ!CS28</f>
        <v/>
      </c>
    </row>
    <row r="24" spans="2:61" ht="24" customHeight="1" x14ac:dyDescent="0.15">
      <c r="B24" s="381" t="str">
        <f>IF(入力ﾌｫｰﾑ!B29="","",入力ﾌｫｰﾑ!B29)</f>
        <v/>
      </c>
      <c r="C24" s="344"/>
      <c r="D24" s="168" t="str">
        <f>IF(入力ﾌｫｰﾑ!C29="","",入力ﾌｫｰﾑ!C29)</f>
        <v/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343" t="str">
        <f>IF(入力ﾌｫｰﾑ!J29="","",入力ﾌｫｰﾑ!J29)</f>
        <v/>
      </c>
      <c r="S24" s="344"/>
      <c r="T24" s="345"/>
      <c r="U24" s="343" t="str">
        <f>IF(入力ﾌｫｰﾑ!K29="","",入力ﾌｫｰﾑ!K29)</f>
        <v/>
      </c>
      <c r="V24" s="344"/>
      <c r="W24" s="344"/>
      <c r="X24" s="344"/>
      <c r="Y24" s="344"/>
      <c r="Z24" s="343" t="str">
        <f>IF(入力ﾌｫｰﾑ!L29="","",入力ﾌｫｰﾑ!L29)</f>
        <v/>
      </c>
      <c r="AA24" s="344"/>
      <c r="AB24" s="345"/>
      <c r="AC24" s="72" t="str">
        <f>IF(OR(入力ﾌｫｰﾑ!AH29&gt;6,Z24="式"),"",入力ﾌｫｰﾑ!AB29)</f>
        <v/>
      </c>
      <c r="AD24" s="72" t="str">
        <f>IF(OR(入力ﾌｫｰﾑ!AH29&gt;6,Z24="式"),"",入力ﾌｫｰﾑ!AC29)</f>
        <v/>
      </c>
      <c r="AE24" s="72" t="str">
        <f>IF(OR(入力ﾌｫｰﾑ!AH29&gt;6,Z24="式"),"",入力ﾌｫｰﾑ!AD29)</f>
        <v/>
      </c>
      <c r="AF24" s="100" t="str">
        <f>IF(OR(入力ﾌｫｰﾑ!AH29&gt;6,Z24="式"),"",入力ﾌｫｰﾑ!AE29)</f>
        <v/>
      </c>
      <c r="AG24" s="72" t="str">
        <f>IF(OR(入力ﾌｫｰﾑ!AH29&gt;6,Z24="式"),"",入力ﾌｫｰﾑ!AF29)</f>
        <v/>
      </c>
      <c r="AH24" s="72" t="str">
        <f>IF(OR(入力ﾌｫｰﾑ!AH29&gt;6,Z24="式"),"",入力ﾌｫｰﾑ!AG29)</f>
        <v/>
      </c>
      <c r="AI24" s="93" t="str">
        <f>入力ﾌｫｰﾑ!AU29</f>
        <v/>
      </c>
      <c r="AJ24" s="72" t="str">
        <f>入力ﾌｫｰﾑ!AV29</f>
        <v/>
      </c>
      <c r="AK24" s="72" t="str">
        <f>入力ﾌｫｰﾑ!AW29</f>
        <v/>
      </c>
      <c r="AL24" s="100" t="str">
        <f>入力ﾌｫｰﾑ!AX29</f>
        <v/>
      </c>
      <c r="AM24" s="72" t="str">
        <f>入力ﾌｫｰﾑ!AY29</f>
        <v/>
      </c>
      <c r="AN24" s="102" t="str">
        <f>入力ﾌｫｰﾑ!AZ29</f>
        <v/>
      </c>
      <c r="AO24" s="72" t="str">
        <f>入力ﾌｫｰﾑ!BA29</f>
        <v/>
      </c>
      <c r="AP24" s="72" t="str">
        <f>入力ﾌｫｰﾑ!BB29</f>
        <v/>
      </c>
      <c r="AQ24" s="94" t="str">
        <f>入力ﾌｫｰﾑ!BC29</f>
        <v/>
      </c>
      <c r="AR24" s="72" t="str">
        <f>入力ﾌｫｰﾑ!BP29</f>
        <v/>
      </c>
      <c r="AS24" s="72" t="str">
        <f>入力ﾌｫｰﾑ!BQ29</f>
        <v/>
      </c>
      <c r="AT24" s="72" t="str">
        <f>入力ﾌｫｰﾑ!BR29</f>
        <v/>
      </c>
      <c r="AU24" s="100" t="str">
        <f>入力ﾌｫｰﾑ!BS29</f>
        <v/>
      </c>
      <c r="AV24" s="72" t="str">
        <f>入力ﾌｫｰﾑ!BT29</f>
        <v/>
      </c>
      <c r="AW24" s="102" t="str">
        <f>入力ﾌｫｰﾑ!BU29</f>
        <v/>
      </c>
      <c r="AX24" s="72" t="str">
        <f>入力ﾌｫｰﾑ!BV29</f>
        <v/>
      </c>
      <c r="AY24" s="72" t="str">
        <f>入力ﾌｫｰﾑ!BW29</f>
        <v/>
      </c>
      <c r="AZ24" s="72" t="str">
        <f>入力ﾌｫｰﾑ!BX29</f>
        <v/>
      </c>
      <c r="BA24" s="93" t="str">
        <f>入力ﾌｫｰﾑ!CK29</f>
        <v/>
      </c>
      <c r="BB24" s="72" t="str">
        <f>入力ﾌｫｰﾑ!CL29</f>
        <v/>
      </c>
      <c r="BC24" s="72" t="str">
        <f>入力ﾌｫｰﾑ!CM29</f>
        <v/>
      </c>
      <c r="BD24" s="100" t="str">
        <f>入力ﾌｫｰﾑ!CN29</f>
        <v/>
      </c>
      <c r="BE24" s="72" t="str">
        <f>入力ﾌｫｰﾑ!CO29</f>
        <v/>
      </c>
      <c r="BF24" s="102" t="str">
        <f>入力ﾌｫｰﾑ!CP29</f>
        <v/>
      </c>
      <c r="BG24" s="72" t="str">
        <f>入力ﾌｫｰﾑ!CQ29</f>
        <v/>
      </c>
      <c r="BH24" s="72" t="str">
        <f>入力ﾌｫｰﾑ!CR29</f>
        <v/>
      </c>
      <c r="BI24" s="98" t="str">
        <f>入力ﾌｫｰﾑ!CS29</f>
        <v/>
      </c>
    </row>
    <row r="25" spans="2:61" ht="16.5" customHeight="1" x14ac:dyDescent="0.15">
      <c r="AR25" s="290" t="s">
        <v>39</v>
      </c>
      <c r="AS25" s="291"/>
      <c r="AT25" s="291"/>
      <c r="AU25" s="291"/>
      <c r="AV25" s="291"/>
      <c r="AW25" s="291"/>
      <c r="AX25" s="291"/>
      <c r="AY25" s="291"/>
      <c r="AZ25" s="291"/>
      <c r="BA25" s="322" t="str">
        <f>入力ﾌｫｰﾑ!AU92</f>
        <v/>
      </c>
      <c r="BB25" s="312" t="str">
        <f>入力ﾌｫｰﾑ!AV92</f>
        <v/>
      </c>
      <c r="BC25" s="312" t="str">
        <f>入力ﾌｫｰﾑ!AW92</f>
        <v/>
      </c>
      <c r="BD25" s="313" t="str">
        <f>入力ﾌｫｰﾑ!AX92</f>
        <v/>
      </c>
      <c r="BE25" s="312" t="str">
        <f>入力ﾌｫｰﾑ!AY92</f>
        <v/>
      </c>
      <c r="BF25" s="316" t="str">
        <f>入力ﾌｫｰﾑ!AZ92</f>
        <v/>
      </c>
      <c r="BG25" s="313" t="str">
        <f>入力ﾌｫｰﾑ!BA92</f>
        <v/>
      </c>
      <c r="BH25" s="312" t="str">
        <f>入力ﾌｫｰﾑ!BB92</f>
        <v/>
      </c>
      <c r="BI25" s="318">
        <f>入力ﾌｫｰﾑ!BC92</f>
        <v>0</v>
      </c>
    </row>
    <row r="26" spans="2:61" ht="17.25" customHeight="1" x14ac:dyDescent="0.15">
      <c r="B26" s="379" t="s">
        <v>61</v>
      </c>
      <c r="C26" s="334"/>
      <c r="D26" s="322" t="str">
        <f>IF(AND(入力ﾌｫｰﾑ!E9="",入力ﾌｫｰﾑ!H9=""),"銀行名",IF(AND(入力ﾌｫｰﾑ!E9&lt;&gt;"",入力ﾌｫｰﾑ!H9&lt;&gt;""),"振込銀行は一つにしてください。",IF(AND(入力ﾌｫｰﾑ!E9&lt;&gt;"",入力ﾌｫｰﾑ!H9=""),入力ﾌｫｰﾑ!E9,IF(AND(入力ﾌｫｰﾑ!E9="",入力ﾌｫｰﾑ!H9&lt;&gt;""),入力ﾌｫｰﾑ!H9))))</f>
        <v>銀行名</v>
      </c>
      <c r="E26" s="312"/>
      <c r="F26" s="312"/>
      <c r="G26" s="312" t="str">
        <f>IF(D26="銀行名","銀行種別",IF(D26=入力ﾌｫｰﾑ!E9,"銀　行",IF(D26=入力ﾌｫｰﾑ!H9,"信用金庫","")))</f>
        <v>銀行種別</v>
      </c>
      <c r="H26" s="312"/>
      <c r="I26" s="312" t="str">
        <f>IF(入力ﾌｫｰﾑ!E10="","",入力ﾌｫｰﾑ!E10)</f>
        <v/>
      </c>
      <c r="J26" s="312"/>
      <c r="K26" s="312"/>
      <c r="L26" s="375" t="s">
        <v>14</v>
      </c>
      <c r="M26" s="333" t="s">
        <v>63</v>
      </c>
      <c r="N26" s="334"/>
      <c r="O26" s="322" t="str">
        <f>IF(入力ﾌｫｰﾑ!E11="","当 座　・　普　通",IF(入力ﾌｫｰﾑ!E11="当座","当　座",IF(入力ﾌｫｰﾑ!E11="普通","普　通","エラー")))</f>
        <v>当 座　・　普　通</v>
      </c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8"/>
      <c r="AA26" s="3"/>
      <c r="AB26" s="3"/>
      <c r="AR26" s="292"/>
      <c r="AS26" s="293"/>
      <c r="AT26" s="293"/>
      <c r="AU26" s="293"/>
      <c r="AV26" s="293"/>
      <c r="AW26" s="293"/>
      <c r="AX26" s="293"/>
      <c r="AY26" s="293"/>
      <c r="AZ26" s="293"/>
      <c r="BA26" s="323"/>
      <c r="BB26" s="269"/>
      <c r="BC26" s="269"/>
      <c r="BD26" s="314"/>
      <c r="BE26" s="279"/>
      <c r="BF26" s="317"/>
      <c r="BG26" s="314"/>
      <c r="BH26" s="279"/>
      <c r="BI26" s="319"/>
    </row>
    <row r="27" spans="2:61" ht="17.25" customHeight="1" x14ac:dyDescent="0.15">
      <c r="B27" s="275"/>
      <c r="C27" s="336"/>
      <c r="D27" s="325"/>
      <c r="E27" s="279"/>
      <c r="F27" s="279"/>
      <c r="G27" s="279"/>
      <c r="H27" s="279"/>
      <c r="I27" s="279" t="str">
        <f>IF(入力ﾌｫｰﾑ!J10="","",入力ﾌｫｰﾑ!J10)</f>
        <v/>
      </c>
      <c r="J27" s="279"/>
      <c r="K27" s="279"/>
      <c r="L27" s="376"/>
      <c r="M27" s="335"/>
      <c r="N27" s="336"/>
      <c r="O27" s="325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319"/>
      <c r="AA27" s="3"/>
      <c r="AB27" s="3"/>
      <c r="AR27" s="273" t="s">
        <v>41</v>
      </c>
      <c r="AS27" s="274"/>
      <c r="AT27" s="274"/>
      <c r="AU27" s="274"/>
      <c r="AV27" s="274"/>
      <c r="AW27" s="277" t="str">
        <f>"( "&amp;入力ﾌｫｰﾑ!I2&amp;" %)"</f>
        <v>( 10 %)</v>
      </c>
      <c r="AX27" s="277"/>
      <c r="AY27" s="277"/>
      <c r="AZ27" s="278"/>
      <c r="BA27" s="324" t="str">
        <f>入力ﾌｫｰﾑ!BP92</f>
        <v/>
      </c>
      <c r="BB27" s="277" t="str">
        <f>入力ﾌｫｰﾑ!BQ92</f>
        <v/>
      </c>
      <c r="BC27" s="277" t="str">
        <f>入力ﾌｫｰﾑ!BR92</f>
        <v/>
      </c>
      <c r="BD27" s="315" t="str">
        <f>入力ﾌｫｰﾑ!BS92</f>
        <v/>
      </c>
      <c r="BE27" s="277" t="str">
        <f>入力ﾌｫｰﾑ!BT92</f>
        <v/>
      </c>
      <c r="BF27" s="321" t="str">
        <f>入力ﾌｫｰﾑ!BU92</f>
        <v/>
      </c>
      <c r="BG27" s="277" t="str">
        <f>入力ﾌｫｰﾑ!BV92</f>
        <v/>
      </c>
      <c r="BH27" s="277" t="str">
        <f>入力ﾌｫｰﾑ!BW92</f>
        <v/>
      </c>
      <c r="BI27" s="320">
        <f>入力ﾌｫｰﾑ!BX92</f>
        <v>0</v>
      </c>
    </row>
    <row r="28" spans="2:61" ht="14.25" customHeight="1" x14ac:dyDescent="0.15">
      <c r="B28" s="377" t="s">
        <v>102</v>
      </c>
      <c r="C28" s="378"/>
      <c r="D28" s="330" t="str">
        <f>IF(入力ﾌｫｰﾑ!E14="","",入力ﾌｫｰﾑ!E14)</f>
        <v/>
      </c>
      <c r="E28" s="331"/>
      <c r="F28" s="331"/>
      <c r="G28" s="331" t="str">
        <f>IF(入力ﾌｫｰﾑ!H11="","",入力ﾌｫｰﾑ!H11)</f>
        <v/>
      </c>
      <c r="H28" s="331"/>
      <c r="I28" s="331"/>
      <c r="J28" s="331" t="str">
        <f>IF(入力ﾌｫｰﾑ!K11="","",入力ﾌｫｰﾑ!K11)</f>
        <v/>
      </c>
      <c r="K28" s="331"/>
      <c r="L28" s="332"/>
      <c r="M28" s="327" t="s">
        <v>33</v>
      </c>
      <c r="N28" s="328"/>
      <c r="O28" s="281" t="str">
        <f>IF(入力ﾌｫｰﾑ!E12="","",入力ﾌｫｰﾑ!E12)</f>
        <v/>
      </c>
      <c r="P28" s="282"/>
      <c r="Q28" s="282"/>
      <c r="R28" s="282" t="str">
        <f>IF(入力ﾌｫｰﾑ!S11="","",入力ﾌｫｰﾑ!S11)</f>
        <v/>
      </c>
      <c r="S28" s="282"/>
      <c r="T28" s="282"/>
      <c r="U28" s="282" t="str">
        <f>IF(入力ﾌｫｰﾑ!V11="","",入力ﾌｫｰﾑ!V11)</f>
        <v/>
      </c>
      <c r="V28" s="282"/>
      <c r="W28" s="282"/>
      <c r="X28" s="282" t="str">
        <f>IF(入力ﾌｫｰﾑ!Y11="","",入力ﾌｫｰﾑ!Y11)</f>
        <v/>
      </c>
      <c r="Y28" s="282"/>
      <c r="Z28" s="283"/>
      <c r="AA28" s="3"/>
      <c r="AB28" s="3"/>
      <c r="AR28" s="275"/>
      <c r="AS28" s="276"/>
      <c r="AT28" s="276"/>
      <c r="AU28" s="276"/>
      <c r="AV28" s="276"/>
      <c r="AW28" s="279"/>
      <c r="AX28" s="279"/>
      <c r="AY28" s="279"/>
      <c r="AZ28" s="280"/>
      <c r="BA28" s="325"/>
      <c r="BB28" s="279"/>
      <c r="BC28" s="279"/>
      <c r="BD28" s="314"/>
      <c r="BE28" s="279"/>
      <c r="BF28" s="317"/>
      <c r="BG28" s="279"/>
      <c r="BH28" s="279"/>
      <c r="BI28" s="319"/>
    </row>
    <row r="29" spans="2:61" ht="17.25" customHeight="1" x14ac:dyDescent="0.15">
      <c r="B29" s="371" t="s">
        <v>62</v>
      </c>
      <c r="C29" s="372"/>
      <c r="D29" s="337" t="str">
        <f>IF(入力ﾌｫｰﾑ!E13="","",入力ﾌｫｰﾑ!E13)</f>
        <v/>
      </c>
      <c r="E29" s="338"/>
      <c r="F29" s="338"/>
      <c r="G29" s="338" t="str">
        <f>IF(入力ﾌｫｰﾑ!H12="","",入力ﾌｫｰﾑ!H12)</f>
        <v/>
      </c>
      <c r="H29" s="338"/>
      <c r="I29" s="338"/>
      <c r="J29" s="338" t="str">
        <f>IF(入力ﾌｫｰﾑ!K12="","",入力ﾌｫｰﾑ!K12)</f>
        <v/>
      </c>
      <c r="K29" s="338"/>
      <c r="L29" s="339"/>
      <c r="M29" s="328"/>
      <c r="N29" s="328"/>
      <c r="O29" s="284">
        <f>IF(入力ﾌｫｰﾑ!P12="","",入力ﾌｫｰﾑ!P12)</f>
        <v>0</v>
      </c>
      <c r="P29" s="285"/>
      <c r="Q29" s="285"/>
      <c r="R29" s="285" t="str">
        <f>IF(入力ﾌｫｰﾑ!S12="","",入力ﾌｫｰﾑ!S12)</f>
        <v/>
      </c>
      <c r="S29" s="285"/>
      <c r="T29" s="285"/>
      <c r="U29" s="285" t="str">
        <f>IF(入力ﾌｫｰﾑ!V12="","",入力ﾌｫｰﾑ!V12)</f>
        <v/>
      </c>
      <c r="V29" s="285"/>
      <c r="W29" s="285"/>
      <c r="X29" s="285" t="str">
        <f>IF(入力ﾌｫｰﾑ!Y12="","",入力ﾌｫｰﾑ!Y12)</f>
        <v/>
      </c>
      <c r="Y29" s="285"/>
      <c r="Z29" s="286"/>
      <c r="AA29" s="3"/>
      <c r="AB29" s="3"/>
      <c r="AR29" s="292" t="s">
        <v>40</v>
      </c>
      <c r="AS29" s="293"/>
      <c r="AT29" s="293"/>
      <c r="AU29" s="293"/>
      <c r="AV29" s="293"/>
      <c r="AW29" s="293"/>
      <c r="AX29" s="293"/>
      <c r="AY29" s="293"/>
      <c r="AZ29" s="293"/>
      <c r="BA29" s="323" t="str">
        <f>入力ﾌｫｰﾑ!CK92</f>
        <v/>
      </c>
      <c r="BB29" s="269" t="str">
        <f>入力ﾌｫｰﾑ!CL92</f>
        <v/>
      </c>
      <c r="BC29" s="269" t="str">
        <f>入力ﾌｫｰﾑ!CM92</f>
        <v/>
      </c>
      <c r="BD29" s="310" t="str">
        <f>入力ﾌｫｰﾑ!CN92</f>
        <v/>
      </c>
      <c r="BE29" s="269" t="str">
        <f>入力ﾌｫｰﾑ!CO92</f>
        <v/>
      </c>
      <c r="BF29" s="267" t="str">
        <f>入力ﾌｫｰﾑ!CP92</f>
        <v/>
      </c>
      <c r="BG29" s="269" t="str">
        <f>入力ﾌｫｰﾑ!CQ92</f>
        <v/>
      </c>
      <c r="BH29" s="269" t="str">
        <f>入力ﾌｫｰﾑ!CR92</f>
        <v/>
      </c>
      <c r="BI29" s="308">
        <f>入力ﾌｫｰﾑ!CS92</f>
        <v>0</v>
      </c>
    </row>
    <row r="30" spans="2:61" ht="17.25" customHeight="1" x14ac:dyDescent="0.15">
      <c r="B30" s="373"/>
      <c r="C30" s="374"/>
      <c r="D30" s="340" t="str">
        <f>IF(入力ﾌｫｰﾑ!E13="","",入力ﾌｫｰﾑ!E13)</f>
        <v/>
      </c>
      <c r="E30" s="341"/>
      <c r="F30" s="341"/>
      <c r="G30" s="341" t="str">
        <f>IF(入力ﾌｫｰﾑ!H13="","",入力ﾌｫｰﾑ!H13)</f>
        <v/>
      </c>
      <c r="H30" s="341"/>
      <c r="I30" s="341"/>
      <c r="J30" s="341" t="str">
        <f>IF(入力ﾌｫｰﾑ!K13="","",入力ﾌｫｰﾑ!K13)</f>
        <v/>
      </c>
      <c r="K30" s="341"/>
      <c r="L30" s="342"/>
      <c r="M30" s="329"/>
      <c r="N30" s="329"/>
      <c r="O30" s="287">
        <f>IF(入力ﾌｫｰﾑ!P13="","",入力ﾌｫｰﾑ!P13)</f>
        <v>0</v>
      </c>
      <c r="P30" s="288"/>
      <c r="Q30" s="288"/>
      <c r="R30" s="288" t="str">
        <f>IF(入力ﾌｫｰﾑ!S13="","",入力ﾌｫｰﾑ!S13)</f>
        <v/>
      </c>
      <c r="S30" s="288"/>
      <c r="T30" s="288"/>
      <c r="U30" s="288" t="str">
        <f>IF(入力ﾌｫｰﾑ!V13="","",入力ﾌｫｰﾑ!V13)</f>
        <v/>
      </c>
      <c r="V30" s="288"/>
      <c r="W30" s="288"/>
      <c r="X30" s="288" t="str">
        <f>IF(入力ﾌｫｰﾑ!Y13="","",入力ﾌｫｰﾑ!Y13)</f>
        <v/>
      </c>
      <c r="Y30" s="288"/>
      <c r="Z30" s="289"/>
      <c r="AA30" s="3"/>
      <c r="AB30" s="3"/>
      <c r="AR30" s="294"/>
      <c r="AS30" s="295"/>
      <c r="AT30" s="295"/>
      <c r="AU30" s="295"/>
      <c r="AV30" s="295"/>
      <c r="AW30" s="295"/>
      <c r="AX30" s="295"/>
      <c r="AY30" s="295"/>
      <c r="AZ30" s="295"/>
      <c r="BA30" s="326"/>
      <c r="BB30" s="270"/>
      <c r="BC30" s="270"/>
      <c r="BD30" s="311"/>
      <c r="BE30" s="270"/>
      <c r="BF30" s="268"/>
      <c r="BG30" s="270"/>
      <c r="BH30" s="270"/>
      <c r="BI30" s="309"/>
    </row>
    <row r="31" spans="2:61" ht="19.5" customHeight="1" x14ac:dyDescent="0.15"/>
  </sheetData>
  <mergeCells count="146">
    <mergeCell ref="G7:G9"/>
    <mergeCell ref="R11:T11"/>
    <mergeCell ref="R12:T12"/>
    <mergeCell ref="Z17:AB17"/>
    <mergeCell ref="B14:C14"/>
    <mergeCell ref="B15:C15"/>
    <mergeCell ref="Z12:AB12"/>
    <mergeCell ref="Z13:AB13"/>
    <mergeCell ref="U12:Y12"/>
    <mergeCell ref="U13:Y13"/>
    <mergeCell ref="Z19:AB19"/>
    <mergeCell ref="Z20:AB20"/>
    <mergeCell ref="U20:Y20"/>
    <mergeCell ref="U16:Y16"/>
    <mergeCell ref="B12:C12"/>
    <mergeCell ref="B13:C13"/>
    <mergeCell ref="U17:Y17"/>
    <mergeCell ref="B29:C30"/>
    <mergeCell ref="D26:F27"/>
    <mergeCell ref="G26:H27"/>
    <mergeCell ref="L26:L27"/>
    <mergeCell ref="U14:Y14"/>
    <mergeCell ref="U15:Y15"/>
    <mergeCell ref="B28:C28"/>
    <mergeCell ref="B26:C27"/>
    <mergeCell ref="U19:Y19"/>
    <mergeCell ref="B20:C20"/>
    <mergeCell ref="B21:C21"/>
    <mergeCell ref="B22:C22"/>
    <mergeCell ref="B23:C23"/>
    <mergeCell ref="B16:C16"/>
    <mergeCell ref="B17:C17"/>
    <mergeCell ref="B18:C18"/>
    <mergeCell ref="B19:C19"/>
    <mergeCell ref="B24:C24"/>
    <mergeCell ref="D20:Q20"/>
    <mergeCell ref="D23:Q23"/>
    <mergeCell ref="BC4:BI4"/>
    <mergeCell ref="BA2:BB2"/>
    <mergeCell ref="BC2:BI2"/>
    <mergeCell ref="AR11:AZ11"/>
    <mergeCell ref="BA11:BI11"/>
    <mergeCell ref="J5:K5"/>
    <mergeCell ref="B5:I5"/>
    <mergeCell ref="AC5:AD5"/>
    <mergeCell ref="AE5:AF5"/>
    <mergeCell ref="W5:X5"/>
    <mergeCell ref="Y5:Z5"/>
    <mergeCell ref="Z11:AB11"/>
    <mergeCell ref="AA5:AB5"/>
    <mergeCell ref="L7:L9"/>
    <mergeCell ref="I7:I9"/>
    <mergeCell ref="J7:J9"/>
    <mergeCell ref="C7:D9"/>
    <mergeCell ref="B11:C11"/>
    <mergeCell ref="E7:E9"/>
    <mergeCell ref="F7:F9"/>
    <mergeCell ref="U11:Y11"/>
    <mergeCell ref="H7:H9"/>
    <mergeCell ref="K7:K9"/>
    <mergeCell ref="M7:M9"/>
    <mergeCell ref="Z21:AB21"/>
    <mergeCell ref="Z22:AB22"/>
    <mergeCell ref="Z23:AB23"/>
    <mergeCell ref="Z24:AB24"/>
    <mergeCell ref="U23:Y23"/>
    <mergeCell ref="R22:T22"/>
    <mergeCell ref="R23:T23"/>
    <mergeCell ref="R24:T24"/>
    <mergeCell ref="D21:Q21"/>
    <mergeCell ref="D22:Q22"/>
    <mergeCell ref="BA27:BA28"/>
    <mergeCell ref="BA29:BA30"/>
    <mergeCell ref="I26:K27"/>
    <mergeCell ref="M28:N30"/>
    <mergeCell ref="D28:L28"/>
    <mergeCell ref="M26:N27"/>
    <mergeCell ref="O26:Z27"/>
    <mergeCell ref="D29:L30"/>
    <mergeCell ref="U24:Y24"/>
    <mergeCell ref="BI29:BI30"/>
    <mergeCell ref="BB29:BB30"/>
    <mergeCell ref="BC29:BC30"/>
    <mergeCell ref="BD29:BD30"/>
    <mergeCell ref="BE29:BE30"/>
    <mergeCell ref="U21:Y21"/>
    <mergeCell ref="U22:Y22"/>
    <mergeCell ref="BC25:BC26"/>
    <mergeCell ref="BD25:BD26"/>
    <mergeCell ref="BE25:BE26"/>
    <mergeCell ref="BE27:BE28"/>
    <mergeCell ref="BD27:BD28"/>
    <mergeCell ref="BC27:BC28"/>
    <mergeCell ref="BB27:BB28"/>
    <mergeCell ref="BF25:BF26"/>
    <mergeCell ref="BG25:BG26"/>
    <mergeCell ref="BH25:BH26"/>
    <mergeCell ref="BI25:BI26"/>
    <mergeCell ref="BB25:BB26"/>
    <mergeCell ref="BI27:BI28"/>
    <mergeCell ref="BH27:BH28"/>
    <mergeCell ref="BG27:BG28"/>
    <mergeCell ref="BF27:BF28"/>
    <mergeCell ref="BA25:BA26"/>
    <mergeCell ref="BF29:BF30"/>
    <mergeCell ref="BG29:BG30"/>
    <mergeCell ref="BH29:BH30"/>
    <mergeCell ref="R3:AF4"/>
    <mergeCell ref="AR27:AV28"/>
    <mergeCell ref="AW27:AZ28"/>
    <mergeCell ref="O28:Z30"/>
    <mergeCell ref="AR25:AZ26"/>
    <mergeCell ref="AR29:AZ30"/>
    <mergeCell ref="AL4:AN4"/>
    <mergeCell ref="AX4:BB4"/>
    <mergeCell ref="AC11:AH11"/>
    <mergeCell ref="AI11:AQ11"/>
    <mergeCell ref="R5:V5"/>
    <mergeCell ref="U18:Y18"/>
    <mergeCell ref="AM9:AQ9"/>
    <mergeCell ref="AR9:AS9"/>
    <mergeCell ref="AT9:AV9"/>
    <mergeCell ref="AW9:AY9"/>
    <mergeCell ref="Z18:AB18"/>
    <mergeCell ref="Z14:AB14"/>
    <mergeCell ref="Z15:AB15"/>
    <mergeCell ref="Z16:AB16"/>
    <mergeCell ref="AZ9:BB9"/>
    <mergeCell ref="R13:T13"/>
    <mergeCell ref="R14:T14"/>
    <mergeCell ref="R15:T15"/>
    <mergeCell ref="R16:T16"/>
    <mergeCell ref="R17:T17"/>
    <mergeCell ref="R18:T18"/>
    <mergeCell ref="R19:T19"/>
    <mergeCell ref="R20:T20"/>
    <mergeCell ref="R21:T21"/>
    <mergeCell ref="D11:Q11"/>
    <mergeCell ref="D12:Q12"/>
    <mergeCell ref="D13:Q13"/>
    <mergeCell ref="D14:Q14"/>
    <mergeCell ref="D15:Q15"/>
    <mergeCell ref="D16:Q16"/>
    <mergeCell ref="D17:Q17"/>
    <mergeCell ref="D18:Q18"/>
    <mergeCell ref="D19:Q19"/>
  </mergeCells>
  <phoneticPr fontId="2"/>
  <printOptions horizont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B2:BI113"/>
  <sheetViews>
    <sheetView showGridLines="0" zoomScaleNormal="100" workbookViewId="0">
      <selection activeCell="B11" sqref="B11:C11"/>
    </sheetView>
  </sheetViews>
  <sheetFormatPr defaultColWidth="5.25" defaultRowHeight="13.5" x14ac:dyDescent="0.15"/>
  <cols>
    <col min="1" max="1" width="2" style="1" customWidth="1"/>
    <col min="2" max="2" width="3.25" style="1" customWidth="1"/>
    <col min="3" max="3" width="4.625" style="1" customWidth="1"/>
    <col min="4" max="4" width="6.75" style="1" customWidth="1"/>
    <col min="5" max="13" width="3.875" style="1" customWidth="1"/>
    <col min="14" max="14" width="2.75" style="1" customWidth="1"/>
    <col min="15" max="23" width="1.875" style="1" customWidth="1"/>
    <col min="24" max="28" width="2" style="1" customWidth="1"/>
    <col min="29" max="31" width="1.875" style="1" customWidth="1"/>
    <col min="32" max="34" width="2" style="1" customWidth="1"/>
    <col min="35" max="37" width="1.875" style="1" customWidth="1"/>
    <col min="38" max="43" width="2" style="1" customWidth="1"/>
    <col min="44" max="46" width="1.875" style="1" customWidth="1"/>
    <col min="47" max="52" width="2" style="1" customWidth="1"/>
    <col min="53" max="55" width="1.875" style="1" customWidth="1"/>
    <col min="56" max="61" width="2" style="1" customWidth="1"/>
    <col min="62" max="16384" width="5.25" style="1"/>
  </cols>
  <sheetData>
    <row r="2" spans="2:61" x14ac:dyDescent="0.15">
      <c r="BA2" s="348" t="s">
        <v>38</v>
      </c>
      <c r="BB2" s="348"/>
      <c r="BC2" s="348">
        <v>2</v>
      </c>
      <c r="BD2" s="348"/>
      <c r="BE2" s="348"/>
      <c r="BF2" s="348"/>
      <c r="BG2" s="348"/>
      <c r="BH2" s="348"/>
      <c r="BI2" s="348"/>
    </row>
    <row r="3" spans="2:61" ht="13.5" customHeight="1" x14ac:dyDescent="0.15">
      <c r="R3" s="271" t="s">
        <v>42</v>
      </c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2:61" ht="21" customHeight="1" thickBot="1" x14ac:dyDescent="0.2"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K4" s="7"/>
      <c r="AL4" s="296" t="s">
        <v>36</v>
      </c>
      <c r="AM4" s="296"/>
      <c r="AN4" s="296"/>
      <c r="AO4" s="8"/>
      <c r="AP4" s="8"/>
      <c r="AQ4" s="8"/>
      <c r="AR4" s="8"/>
      <c r="AS4" s="8"/>
      <c r="AT4" s="8"/>
      <c r="AU4" s="8"/>
      <c r="AV4" s="8"/>
      <c r="AW4" s="8"/>
      <c r="AX4" s="297" t="s">
        <v>37</v>
      </c>
      <c r="AY4" s="298"/>
      <c r="AZ4" s="298"/>
      <c r="BA4" s="298"/>
      <c r="BB4" s="298"/>
      <c r="BC4" s="346" t="str">
        <f>IF(入力ﾌｫｰﾑ!$C$4&lt;&gt;"",入力ﾌｫｰﾑ!$C$4,"")</f>
        <v/>
      </c>
      <c r="BD4" s="193"/>
      <c r="BE4" s="193"/>
      <c r="BF4" s="193"/>
      <c r="BG4" s="193"/>
      <c r="BH4" s="193"/>
      <c r="BI4" s="347"/>
    </row>
    <row r="5" spans="2:61" ht="28.5" customHeight="1" thickTop="1" x14ac:dyDescent="0.2">
      <c r="B5" s="350" t="s">
        <v>31</v>
      </c>
      <c r="C5" s="350"/>
      <c r="D5" s="350"/>
      <c r="E5" s="350"/>
      <c r="F5" s="350"/>
      <c r="G5" s="350"/>
      <c r="H5" s="350"/>
      <c r="I5" s="350"/>
      <c r="J5" s="349" t="s">
        <v>30</v>
      </c>
      <c r="K5" s="349"/>
      <c r="R5" s="304" t="str">
        <f>IF(入力ﾌｫｰﾑ!$C$3="","",入力ﾌｫｰﾑ!$C$3)</f>
        <v/>
      </c>
      <c r="S5" s="304"/>
      <c r="T5" s="304"/>
      <c r="U5" s="304"/>
      <c r="V5" s="304"/>
      <c r="W5" s="304" t="s">
        <v>15</v>
      </c>
      <c r="X5" s="304"/>
      <c r="Y5" s="304" t="str">
        <f>IF(入力ﾌｫｰﾑ!$E$3="","",入力ﾌｫｰﾑ!$E$3)</f>
        <v/>
      </c>
      <c r="Z5" s="304"/>
      <c r="AA5" s="304" t="s">
        <v>43</v>
      </c>
      <c r="AB5" s="304"/>
      <c r="AC5" s="304" t="str">
        <f>IF(入力ﾌｫｰﾑ!$F$3="","",入力ﾌｫｰﾑ!$F$3)</f>
        <v/>
      </c>
      <c r="AD5" s="304"/>
      <c r="AE5" s="304" t="s">
        <v>17</v>
      </c>
      <c r="AF5" s="304"/>
      <c r="AG5" s="15"/>
      <c r="AK5" s="5"/>
      <c r="AL5" s="4"/>
      <c r="AM5" s="162">
        <f>入力ﾌｫｰﾑ!$C$5</f>
        <v>0</v>
      </c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I5" s="6"/>
    </row>
    <row r="6" spans="2:61" ht="15" customHeight="1" x14ac:dyDescent="0.2">
      <c r="AK6" s="5"/>
      <c r="AM6" s="137">
        <f>入力ﾌｫｰﾑ!$C$6</f>
        <v>0</v>
      </c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I6" s="6"/>
    </row>
    <row r="7" spans="2:61" ht="24" customHeight="1" x14ac:dyDescent="0.15">
      <c r="C7" s="360" t="s">
        <v>60</v>
      </c>
      <c r="D7" s="361"/>
      <c r="E7" s="366" t="s">
        <v>74</v>
      </c>
      <c r="F7" s="354" t="s">
        <v>74</v>
      </c>
      <c r="G7" s="357" t="s">
        <v>74</v>
      </c>
      <c r="H7" s="366" t="s">
        <v>95</v>
      </c>
      <c r="I7" s="354" t="s">
        <v>95</v>
      </c>
      <c r="J7" s="357" t="s">
        <v>95</v>
      </c>
      <c r="K7" s="366" t="s">
        <v>95</v>
      </c>
      <c r="L7" s="354" t="s">
        <v>95</v>
      </c>
      <c r="M7" s="382" t="s">
        <v>95</v>
      </c>
      <c r="AK7" s="5"/>
      <c r="AM7" s="1" t="str">
        <f>IF(入力ﾌｫｰﾑ!$E$6&lt;&gt;"",入力ﾌｫｰﾑ!$E$6,"")</f>
        <v/>
      </c>
      <c r="BI7" s="6"/>
    </row>
    <row r="8" spans="2:61" ht="24" customHeight="1" x14ac:dyDescent="0.15">
      <c r="C8" s="391"/>
      <c r="D8" s="365"/>
      <c r="E8" s="368"/>
      <c r="F8" s="356"/>
      <c r="G8" s="359"/>
      <c r="H8" s="368"/>
      <c r="I8" s="356"/>
      <c r="J8" s="359"/>
      <c r="K8" s="368"/>
      <c r="L8" s="356"/>
      <c r="M8" s="384"/>
      <c r="AK8" s="9"/>
      <c r="AL8" s="10"/>
      <c r="AM8" s="134" t="str">
        <f>"TEL "&amp;入力ﾌｫｰﾑ!$C$7</f>
        <v xml:space="preserve">TEL </v>
      </c>
      <c r="AN8" s="10"/>
      <c r="AO8" s="10"/>
      <c r="AP8" s="10"/>
      <c r="AQ8" s="10"/>
      <c r="AR8" s="10"/>
      <c r="AS8" s="10"/>
      <c r="AT8" s="10"/>
      <c r="AU8" s="10"/>
      <c r="AV8" s="10"/>
      <c r="AW8" s="134" t="str">
        <f>IF(入力ﾌｫｰﾑ!$H$7&lt;&gt;"","FAX " &amp;入力ﾌｫｰﾑ!$H$7,"")</f>
        <v/>
      </c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1"/>
    </row>
    <row r="9" spans="2:61" ht="12.75" customHeight="1" x14ac:dyDescent="0.15"/>
    <row r="10" spans="2:61" ht="24" customHeight="1" x14ac:dyDescent="0.15">
      <c r="B10" s="300" t="s">
        <v>45</v>
      </c>
      <c r="C10" s="301"/>
      <c r="D10" s="255" t="s">
        <v>44</v>
      </c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7"/>
      <c r="U10" s="369" t="s">
        <v>46</v>
      </c>
      <c r="V10" s="370"/>
      <c r="W10" s="370"/>
      <c r="X10" s="370"/>
      <c r="Y10" s="370"/>
      <c r="Z10" s="351" t="s">
        <v>3</v>
      </c>
      <c r="AA10" s="352"/>
      <c r="AB10" s="353"/>
      <c r="AC10" s="299" t="s">
        <v>47</v>
      </c>
      <c r="AD10" s="300"/>
      <c r="AE10" s="300"/>
      <c r="AF10" s="300"/>
      <c r="AG10" s="300"/>
      <c r="AH10" s="301"/>
      <c r="AI10" s="302" t="s">
        <v>34</v>
      </c>
      <c r="AJ10" s="300"/>
      <c r="AK10" s="300"/>
      <c r="AL10" s="300"/>
      <c r="AM10" s="300"/>
      <c r="AN10" s="300"/>
      <c r="AO10" s="300"/>
      <c r="AP10" s="300"/>
      <c r="AQ10" s="303"/>
      <c r="AR10" s="299" t="s">
        <v>35</v>
      </c>
      <c r="AS10" s="300"/>
      <c r="AT10" s="300"/>
      <c r="AU10" s="300"/>
      <c r="AV10" s="300"/>
      <c r="AW10" s="300"/>
      <c r="AX10" s="300"/>
      <c r="AY10" s="300"/>
      <c r="AZ10" s="301"/>
      <c r="BA10" s="369" t="s">
        <v>7</v>
      </c>
      <c r="BB10" s="370"/>
      <c r="BC10" s="370"/>
      <c r="BD10" s="370"/>
      <c r="BE10" s="370"/>
      <c r="BF10" s="370"/>
      <c r="BG10" s="370"/>
      <c r="BH10" s="370"/>
      <c r="BI10" s="299"/>
    </row>
    <row r="11" spans="2:61" ht="24" customHeight="1" x14ac:dyDescent="0.15">
      <c r="B11" s="380" t="str">
        <f>IF(入力ﾌｫｰﾑ!B30="","",入力ﾌｫｰﾑ!B30)</f>
        <v/>
      </c>
      <c r="C11" s="265"/>
      <c r="D11" s="388" t="str">
        <f>IF(入力ﾌｫｰﾑ!C30="","",入力ﾌｫｰﾑ!C30)</f>
        <v/>
      </c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389"/>
      <c r="Q11" s="389"/>
      <c r="R11" s="389"/>
      <c r="S11" s="389"/>
      <c r="T11" s="390"/>
      <c r="U11" s="385" t="str">
        <f>IF(入力ﾌｫｰﾑ!K30="","",入力ﾌｫｰﾑ!K30)</f>
        <v/>
      </c>
      <c r="V11" s="386"/>
      <c r="W11" s="386"/>
      <c r="X11" s="386"/>
      <c r="Y11" s="387"/>
      <c r="Z11" s="264" t="str">
        <f>IF(入力ﾌｫｰﾑ!L30="","",入力ﾌｫｰﾑ!L30)</f>
        <v/>
      </c>
      <c r="AA11" s="265"/>
      <c r="AB11" s="266"/>
      <c r="AC11" s="73" t="str">
        <f>IF(OR(入力ﾌｫｰﾑ!AH30&gt;6,Z11="式"),"",入力ﾌｫｰﾑ!AB30)</f>
        <v/>
      </c>
      <c r="AD11" s="73" t="str">
        <f>IF(OR(入力ﾌｫｰﾑ!AH30&gt;6,Z11="式"),"",入力ﾌｫｰﾑ!AC30)</f>
        <v/>
      </c>
      <c r="AE11" s="73" t="str">
        <f>IF(OR(入力ﾌｫｰﾑ!AH30&gt;6,Z11="式"),"",入力ﾌｫｰﾑ!AD30)</f>
        <v/>
      </c>
      <c r="AF11" s="99" t="str">
        <f>IF(OR(入力ﾌｫｰﾑ!AH30&gt;6,Z11="式"),"",入力ﾌｫｰﾑ!AE30)</f>
        <v/>
      </c>
      <c r="AG11" s="73" t="str">
        <f>IF(OR(入力ﾌｫｰﾑ!AH30&gt;6,Z11="式"),"",入力ﾌｫｰﾑ!AF30)</f>
        <v/>
      </c>
      <c r="AH11" s="73" t="str">
        <f>IF(OR(入力ﾌｫｰﾑ!AH30&gt;6,Z11="式"),"",入力ﾌｫｰﾑ!AG30)</f>
        <v/>
      </c>
      <c r="AI11" s="91" t="str">
        <f>入力ﾌｫｰﾑ!AU30</f>
        <v/>
      </c>
      <c r="AJ11" s="73" t="str">
        <f>入力ﾌｫｰﾑ!AV30</f>
        <v/>
      </c>
      <c r="AK11" s="73" t="str">
        <f>入力ﾌｫｰﾑ!AW30</f>
        <v/>
      </c>
      <c r="AL11" s="99" t="str">
        <f>入力ﾌｫｰﾑ!AX30</f>
        <v/>
      </c>
      <c r="AM11" s="73" t="str">
        <f>入力ﾌｫｰﾑ!AY30</f>
        <v/>
      </c>
      <c r="AN11" s="101" t="str">
        <f>入力ﾌｫｰﾑ!AZ30</f>
        <v/>
      </c>
      <c r="AO11" s="73" t="str">
        <f>入力ﾌｫｰﾑ!BA30</f>
        <v/>
      </c>
      <c r="AP11" s="73" t="str">
        <f>入力ﾌｫｰﾑ!BB30</f>
        <v/>
      </c>
      <c r="AQ11" s="92" t="str">
        <f>入力ﾌｫｰﾑ!BC30</f>
        <v/>
      </c>
      <c r="AR11" s="73" t="str">
        <f>入力ﾌｫｰﾑ!BP30</f>
        <v/>
      </c>
      <c r="AS11" s="73" t="str">
        <f>入力ﾌｫｰﾑ!BQ30</f>
        <v/>
      </c>
      <c r="AT11" s="73" t="str">
        <f>入力ﾌｫｰﾑ!BR30</f>
        <v/>
      </c>
      <c r="AU11" s="99" t="str">
        <f>入力ﾌｫｰﾑ!BS30</f>
        <v/>
      </c>
      <c r="AV11" s="73" t="str">
        <f>入力ﾌｫｰﾑ!BT30</f>
        <v/>
      </c>
      <c r="AW11" s="101" t="str">
        <f>入力ﾌｫｰﾑ!BU30</f>
        <v/>
      </c>
      <c r="AX11" s="73" t="str">
        <f>入力ﾌｫｰﾑ!BV30</f>
        <v/>
      </c>
      <c r="AY11" s="73" t="str">
        <f>入力ﾌｫｰﾑ!BW30</f>
        <v/>
      </c>
      <c r="AZ11" s="73" t="str">
        <f>入力ﾌｫｰﾑ!BX30</f>
        <v/>
      </c>
      <c r="BA11" s="91" t="str">
        <f>入力ﾌｫｰﾑ!CK30</f>
        <v/>
      </c>
      <c r="BB11" s="73" t="str">
        <f>入力ﾌｫｰﾑ!CL30</f>
        <v/>
      </c>
      <c r="BC11" s="73" t="str">
        <f>入力ﾌｫｰﾑ!CM30</f>
        <v/>
      </c>
      <c r="BD11" s="99" t="str">
        <f>入力ﾌｫｰﾑ!CN30</f>
        <v/>
      </c>
      <c r="BE11" s="73" t="str">
        <f>入力ﾌｫｰﾑ!CO30</f>
        <v/>
      </c>
      <c r="BF11" s="101" t="str">
        <f>入力ﾌｫｰﾑ!CP30</f>
        <v/>
      </c>
      <c r="BG11" s="73" t="str">
        <f>入力ﾌｫｰﾑ!CQ30</f>
        <v/>
      </c>
      <c r="BH11" s="73" t="str">
        <f>入力ﾌｫｰﾑ!CR30</f>
        <v/>
      </c>
      <c r="BI11" s="97" t="str">
        <f>入力ﾌｫｰﾑ!CS30</f>
        <v/>
      </c>
    </row>
    <row r="12" spans="2:61" ht="24" customHeight="1" x14ac:dyDescent="0.15">
      <c r="B12" s="380" t="str">
        <f>IF(入力ﾌｫｰﾑ!B31="","",入力ﾌｫｰﾑ!B31)</f>
        <v/>
      </c>
      <c r="C12" s="265"/>
      <c r="D12" s="388" t="str">
        <f>IF(入力ﾌｫｰﾑ!C31="","",入力ﾌｫｰﾑ!C31)</f>
        <v/>
      </c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90"/>
      <c r="U12" s="385" t="str">
        <f>IF(入力ﾌｫｰﾑ!K31="","",入力ﾌｫｰﾑ!K31)</f>
        <v/>
      </c>
      <c r="V12" s="386"/>
      <c r="W12" s="386"/>
      <c r="X12" s="386"/>
      <c r="Y12" s="387"/>
      <c r="Z12" s="264" t="str">
        <f>IF(入力ﾌｫｰﾑ!L31="","",入力ﾌｫｰﾑ!L31)</f>
        <v/>
      </c>
      <c r="AA12" s="265"/>
      <c r="AB12" s="266"/>
      <c r="AC12" s="73" t="str">
        <f>IF(OR(入力ﾌｫｰﾑ!AH31&gt;6,Z12="式"),"",入力ﾌｫｰﾑ!AB31)</f>
        <v/>
      </c>
      <c r="AD12" s="73" t="str">
        <f>IF(OR(入力ﾌｫｰﾑ!AH31&gt;6,Z12="式"),"",入力ﾌｫｰﾑ!AC31)</f>
        <v/>
      </c>
      <c r="AE12" s="73" t="str">
        <f>IF(OR(入力ﾌｫｰﾑ!AH31&gt;6,Z12="式"),"",入力ﾌｫｰﾑ!AD31)</f>
        <v/>
      </c>
      <c r="AF12" s="99" t="str">
        <f>IF(OR(入力ﾌｫｰﾑ!AH31&gt;6,Z12="式"),"",入力ﾌｫｰﾑ!AE31)</f>
        <v/>
      </c>
      <c r="AG12" s="73" t="str">
        <f>IF(OR(入力ﾌｫｰﾑ!AH31&gt;6,Z12="式"),"",入力ﾌｫｰﾑ!AF31)</f>
        <v/>
      </c>
      <c r="AH12" s="73" t="str">
        <f>IF(OR(入力ﾌｫｰﾑ!AH31&gt;6,Z12="式"),"",入力ﾌｫｰﾑ!AG31)</f>
        <v/>
      </c>
      <c r="AI12" s="91" t="str">
        <f>入力ﾌｫｰﾑ!AU31</f>
        <v/>
      </c>
      <c r="AJ12" s="73" t="str">
        <f>入力ﾌｫｰﾑ!AV31</f>
        <v/>
      </c>
      <c r="AK12" s="73" t="str">
        <f>入力ﾌｫｰﾑ!AW31</f>
        <v/>
      </c>
      <c r="AL12" s="99" t="str">
        <f>入力ﾌｫｰﾑ!AX31</f>
        <v/>
      </c>
      <c r="AM12" s="73" t="str">
        <f>入力ﾌｫｰﾑ!AY31</f>
        <v/>
      </c>
      <c r="AN12" s="101" t="str">
        <f>入力ﾌｫｰﾑ!AZ31</f>
        <v/>
      </c>
      <c r="AO12" s="73" t="str">
        <f>入力ﾌｫｰﾑ!BA31</f>
        <v/>
      </c>
      <c r="AP12" s="73" t="str">
        <f>入力ﾌｫｰﾑ!BB31</f>
        <v/>
      </c>
      <c r="AQ12" s="92" t="str">
        <f>入力ﾌｫｰﾑ!BC31</f>
        <v/>
      </c>
      <c r="AR12" s="73" t="str">
        <f>入力ﾌｫｰﾑ!BP31</f>
        <v/>
      </c>
      <c r="AS12" s="73" t="str">
        <f>入力ﾌｫｰﾑ!BQ31</f>
        <v/>
      </c>
      <c r="AT12" s="73" t="str">
        <f>入力ﾌｫｰﾑ!BR31</f>
        <v/>
      </c>
      <c r="AU12" s="99" t="str">
        <f>入力ﾌｫｰﾑ!BS31</f>
        <v/>
      </c>
      <c r="AV12" s="73" t="str">
        <f>入力ﾌｫｰﾑ!BT31</f>
        <v/>
      </c>
      <c r="AW12" s="101" t="str">
        <f>入力ﾌｫｰﾑ!BU31</f>
        <v/>
      </c>
      <c r="AX12" s="73" t="str">
        <f>入力ﾌｫｰﾑ!BV31</f>
        <v/>
      </c>
      <c r="AY12" s="73" t="str">
        <f>入力ﾌｫｰﾑ!BW31</f>
        <v/>
      </c>
      <c r="AZ12" s="73" t="str">
        <f>入力ﾌｫｰﾑ!BX31</f>
        <v/>
      </c>
      <c r="BA12" s="91" t="str">
        <f>入力ﾌｫｰﾑ!CK31</f>
        <v/>
      </c>
      <c r="BB12" s="73" t="str">
        <f>入力ﾌｫｰﾑ!CL31</f>
        <v/>
      </c>
      <c r="BC12" s="73" t="str">
        <f>入力ﾌｫｰﾑ!CM31</f>
        <v/>
      </c>
      <c r="BD12" s="99" t="str">
        <f>入力ﾌｫｰﾑ!CN31</f>
        <v/>
      </c>
      <c r="BE12" s="73" t="str">
        <f>入力ﾌｫｰﾑ!CO31</f>
        <v/>
      </c>
      <c r="BF12" s="101" t="str">
        <f>入力ﾌｫｰﾑ!CP31</f>
        <v/>
      </c>
      <c r="BG12" s="73" t="str">
        <f>入力ﾌｫｰﾑ!CQ31</f>
        <v/>
      </c>
      <c r="BH12" s="73" t="str">
        <f>入力ﾌｫｰﾑ!CR31</f>
        <v/>
      </c>
      <c r="BI12" s="97" t="str">
        <f>入力ﾌｫｰﾑ!CS31</f>
        <v/>
      </c>
    </row>
    <row r="13" spans="2:61" ht="24" customHeight="1" x14ac:dyDescent="0.15">
      <c r="B13" s="380" t="str">
        <f>IF(入力ﾌｫｰﾑ!B32="","",入力ﾌｫｰﾑ!B32)</f>
        <v/>
      </c>
      <c r="C13" s="265"/>
      <c r="D13" s="388" t="str">
        <f>IF(入力ﾌｫｰﾑ!C32="","",入力ﾌｫｰﾑ!C32)</f>
        <v/>
      </c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90"/>
      <c r="U13" s="385" t="str">
        <f>IF(入力ﾌｫｰﾑ!K32="","",入力ﾌｫｰﾑ!K32)</f>
        <v/>
      </c>
      <c r="V13" s="386"/>
      <c r="W13" s="386"/>
      <c r="X13" s="386"/>
      <c r="Y13" s="387"/>
      <c r="Z13" s="264" t="str">
        <f>IF(入力ﾌｫｰﾑ!L32="","",入力ﾌｫｰﾑ!L32)</f>
        <v/>
      </c>
      <c r="AA13" s="265"/>
      <c r="AB13" s="266"/>
      <c r="AC13" s="73" t="str">
        <f>IF(OR(入力ﾌｫｰﾑ!AH32&gt;6,Z13="式"),"",入力ﾌｫｰﾑ!AB32)</f>
        <v/>
      </c>
      <c r="AD13" s="73" t="str">
        <f>IF(OR(入力ﾌｫｰﾑ!AH32&gt;6,Z13="式"),"",入力ﾌｫｰﾑ!AC32)</f>
        <v/>
      </c>
      <c r="AE13" s="73" t="str">
        <f>IF(OR(入力ﾌｫｰﾑ!AH32&gt;6,Z13="式"),"",入力ﾌｫｰﾑ!AD32)</f>
        <v/>
      </c>
      <c r="AF13" s="99" t="str">
        <f>IF(OR(入力ﾌｫｰﾑ!AH32&gt;6,Z13="式"),"",入力ﾌｫｰﾑ!AE32)</f>
        <v/>
      </c>
      <c r="AG13" s="73" t="str">
        <f>IF(OR(入力ﾌｫｰﾑ!AH32&gt;6,Z13="式"),"",入力ﾌｫｰﾑ!AF32)</f>
        <v/>
      </c>
      <c r="AH13" s="73" t="str">
        <f>IF(OR(入力ﾌｫｰﾑ!AH32&gt;6,Z13="式"),"",入力ﾌｫｰﾑ!AG32)</f>
        <v/>
      </c>
      <c r="AI13" s="91" t="str">
        <f>入力ﾌｫｰﾑ!AU32</f>
        <v/>
      </c>
      <c r="AJ13" s="73" t="str">
        <f>入力ﾌｫｰﾑ!AV32</f>
        <v/>
      </c>
      <c r="AK13" s="73" t="str">
        <f>入力ﾌｫｰﾑ!AW32</f>
        <v/>
      </c>
      <c r="AL13" s="99" t="str">
        <f>入力ﾌｫｰﾑ!AX32</f>
        <v/>
      </c>
      <c r="AM13" s="73" t="str">
        <f>入力ﾌｫｰﾑ!AY32</f>
        <v/>
      </c>
      <c r="AN13" s="101" t="str">
        <f>入力ﾌｫｰﾑ!AZ32</f>
        <v/>
      </c>
      <c r="AO13" s="73" t="str">
        <f>入力ﾌｫｰﾑ!BA32</f>
        <v/>
      </c>
      <c r="AP13" s="73" t="str">
        <f>入力ﾌｫｰﾑ!BB32</f>
        <v/>
      </c>
      <c r="AQ13" s="92" t="str">
        <f>入力ﾌｫｰﾑ!BC32</f>
        <v/>
      </c>
      <c r="AR13" s="73" t="str">
        <f>入力ﾌｫｰﾑ!BP32</f>
        <v/>
      </c>
      <c r="AS13" s="73" t="str">
        <f>入力ﾌｫｰﾑ!BQ32</f>
        <v/>
      </c>
      <c r="AT13" s="73" t="str">
        <f>入力ﾌｫｰﾑ!BR32</f>
        <v/>
      </c>
      <c r="AU13" s="99" t="str">
        <f>入力ﾌｫｰﾑ!BS32</f>
        <v/>
      </c>
      <c r="AV13" s="73" t="str">
        <f>入力ﾌｫｰﾑ!BT32</f>
        <v/>
      </c>
      <c r="AW13" s="101" t="str">
        <f>入力ﾌｫｰﾑ!BU32</f>
        <v/>
      </c>
      <c r="AX13" s="73" t="str">
        <f>入力ﾌｫｰﾑ!BV32</f>
        <v/>
      </c>
      <c r="AY13" s="73" t="str">
        <f>入力ﾌｫｰﾑ!BW32</f>
        <v/>
      </c>
      <c r="AZ13" s="73" t="str">
        <f>入力ﾌｫｰﾑ!BX32</f>
        <v/>
      </c>
      <c r="BA13" s="91" t="str">
        <f>入力ﾌｫｰﾑ!CK32</f>
        <v/>
      </c>
      <c r="BB13" s="73" t="str">
        <f>入力ﾌｫｰﾑ!CL32</f>
        <v/>
      </c>
      <c r="BC13" s="73" t="str">
        <f>入力ﾌｫｰﾑ!CM32</f>
        <v/>
      </c>
      <c r="BD13" s="99" t="str">
        <f>入力ﾌｫｰﾑ!CN32</f>
        <v/>
      </c>
      <c r="BE13" s="73" t="str">
        <f>入力ﾌｫｰﾑ!CO32</f>
        <v/>
      </c>
      <c r="BF13" s="101" t="str">
        <f>入力ﾌｫｰﾑ!CP32</f>
        <v/>
      </c>
      <c r="BG13" s="73" t="str">
        <f>入力ﾌｫｰﾑ!CQ32</f>
        <v/>
      </c>
      <c r="BH13" s="73" t="str">
        <f>入力ﾌｫｰﾑ!CR32</f>
        <v/>
      </c>
      <c r="BI13" s="97" t="str">
        <f>入力ﾌｫｰﾑ!CS32</f>
        <v/>
      </c>
    </row>
    <row r="14" spans="2:61" ht="24" customHeight="1" x14ac:dyDescent="0.15">
      <c r="B14" s="380" t="str">
        <f>IF(入力ﾌｫｰﾑ!B33="","",入力ﾌｫｰﾑ!B33)</f>
        <v/>
      </c>
      <c r="C14" s="265"/>
      <c r="D14" s="388" t="str">
        <f>IF(入力ﾌｫｰﾑ!C33="","",入力ﾌｫｰﾑ!C33)</f>
        <v/>
      </c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90"/>
      <c r="U14" s="385" t="str">
        <f>IF(入力ﾌｫｰﾑ!K33="","",入力ﾌｫｰﾑ!K33)</f>
        <v/>
      </c>
      <c r="V14" s="386"/>
      <c r="W14" s="386"/>
      <c r="X14" s="386"/>
      <c r="Y14" s="387"/>
      <c r="Z14" s="264" t="str">
        <f>IF(入力ﾌｫｰﾑ!L33="","",入力ﾌｫｰﾑ!L33)</f>
        <v/>
      </c>
      <c r="AA14" s="265"/>
      <c r="AB14" s="266"/>
      <c r="AC14" s="73" t="str">
        <f>IF(OR(入力ﾌｫｰﾑ!AH33&gt;6,Z14="式"),"",入力ﾌｫｰﾑ!AB33)</f>
        <v/>
      </c>
      <c r="AD14" s="73" t="str">
        <f>IF(OR(入力ﾌｫｰﾑ!AH33&gt;6,Z14="式"),"",入力ﾌｫｰﾑ!AC33)</f>
        <v/>
      </c>
      <c r="AE14" s="73" t="str">
        <f>IF(OR(入力ﾌｫｰﾑ!AH33&gt;6,Z14="式"),"",入力ﾌｫｰﾑ!AD33)</f>
        <v/>
      </c>
      <c r="AF14" s="99" t="str">
        <f>IF(OR(入力ﾌｫｰﾑ!AH33&gt;6,Z14="式"),"",入力ﾌｫｰﾑ!AE33)</f>
        <v/>
      </c>
      <c r="AG14" s="73" t="str">
        <f>IF(OR(入力ﾌｫｰﾑ!AH33&gt;6,Z14="式"),"",入力ﾌｫｰﾑ!AF33)</f>
        <v/>
      </c>
      <c r="AH14" s="73" t="str">
        <f>IF(OR(入力ﾌｫｰﾑ!AH33&gt;6,Z14="式"),"",入力ﾌｫｰﾑ!AG33)</f>
        <v/>
      </c>
      <c r="AI14" s="91" t="str">
        <f>入力ﾌｫｰﾑ!AU33</f>
        <v/>
      </c>
      <c r="AJ14" s="73" t="str">
        <f>入力ﾌｫｰﾑ!AV33</f>
        <v/>
      </c>
      <c r="AK14" s="73" t="str">
        <f>入力ﾌｫｰﾑ!AW33</f>
        <v/>
      </c>
      <c r="AL14" s="99" t="str">
        <f>入力ﾌｫｰﾑ!AX33</f>
        <v/>
      </c>
      <c r="AM14" s="73" t="str">
        <f>入力ﾌｫｰﾑ!AY33</f>
        <v/>
      </c>
      <c r="AN14" s="101" t="str">
        <f>入力ﾌｫｰﾑ!AZ33</f>
        <v/>
      </c>
      <c r="AO14" s="73" t="str">
        <f>入力ﾌｫｰﾑ!BA33</f>
        <v/>
      </c>
      <c r="AP14" s="73" t="str">
        <f>入力ﾌｫｰﾑ!BB33</f>
        <v/>
      </c>
      <c r="AQ14" s="92" t="str">
        <f>入力ﾌｫｰﾑ!BC33</f>
        <v/>
      </c>
      <c r="AR14" s="73" t="str">
        <f>入力ﾌｫｰﾑ!BP33</f>
        <v/>
      </c>
      <c r="AS14" s="73" t="str">
        <f>入力ﾌｫｰﾑ!BQ33</f>
        <v/>
      </c>
      <c r="AT14" s="73" t="str">
        <f>入力ﾌｫｰﾑ!BR33</f>
        <v/>
      </c>
      <c r="AU14" s="99" t="str">
        <f>入力ﾌｫｰﾑ!BS33</f>
        <v/>
      </c>
      <c r="AV14" s="73" t="str">
        <f>入力ﾌｫｰﾑ!BT33</f>
        <v/>
      </c>
      <c r="AW14" s="101" t="str">
        <f>入力ﾌｫｰﾑ!BU33</f>
        <v/>
      </c>
      <c r="AX14" s="73" t="str">
        <f>入力ﾌｫｰﾑ!BV33</f>
        <v/>
      </c>
      <c r="AY14" s="73" t="str">
        <f>入力ﾌｫｰﾑ!BW33</f>
        <v/>
      </c>
      <c r="AZ14" s="73" t="str">
        <f>入力ﾌｫｰﾑ!BX33</f>
        <v/>
      </c>
      <c r="BA14" s="91" t="str">
        <f>入力ﾌｫｰﾑ!CK33</f>
        <v/>
      </c>
      <c r="BB14" s="73" t="str">
        <f>入力ﾌｫｰﾑ!CL33</f>
        <v/>
      </c>
      <c r="BC14" s="73" t="str">
        <f>入力ﾌｫｰﾑ!CM33</f>
        <v/>
      </c>
      <c r="BD14" s="99" t="str">
        <f>入力ﾌｫｰﾑ!CN33</f>
        <v/>
      </c>
      <c r="BE14" s="73" t="str">
        <f>入力ﾌｫｰﾑ!CO33</f>
        <v/>
      </c>
      <c r="BF14" s="101" t="str">
        <f>入力ﾌｫｰﾑ!CP33</f>
        <v/>
      </c>
      <c r="BG14" s="73" t="str">
        <f>入力ﾌｫｰﾑ!CQ33</f>
        <v/>
      </c>
      <c r="BH14" s="73" t="str">
        <f>入力ﾌｫｰﾑ!CR33</f>
        <v/>
      </c>
      <c r="BI14" s="97" t="str">
        <f>入力ﾌｫｰﾑ!CS33</f>
        <v/>
      </c>
    </row>
    <row r="15" spans="2:61" ht="24" customHeight="1" x14ac:dyDescent="0.15">
      <c r="B15" s="380" t="str">
        <f>IF(入力ﾌｫｰﾑ!B34="","",入力ﾌｫｰﾑ!B34)</f>
        <v/>
      </c>
      <c r="C15" s="265"/>
      <c r="D15" s="388" t="str">
        <f>IF(入力ﾌｫｰﾑ!C34="","",入力ﾌｫｰﾑ!C34)</f>
        <v/>
      </c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90"/>
      <c r="U15" s="385" t="str">
        <f>IF(入力ﾌｫｰﾑ!K34="","",入力ﾌｫｰﾑ!K34)</f>
        <v/>
      </c>
      <c r="V15" s="386"/>
      <c r="W15" s="386"/>
      <c r="X15" s="386"/>
      <c r="Y15" s="387"/>
      <c r="Z15" s="264" t="str">
        <f>IF(入力ﾌｫｰﾑ!L34="","",入力ﾌｫｰﾑ!L34)</f>
        <v/>
      </c>
      <c r="AA15" s="265"/>
      <c r="AB15" s="266"/>
      <c r="AC15" s="73" t="str">
        <f>IF(OR(入力ﾌｫｰﾑ!AH34&gt;6,Z15="式"),"",入力ﾌｫｰﾑ!AB34)</f>
        <v/>
      </c>
      <c r="AD15" s="73" t="str">
        <f>IF(OR(入力ﾌｫｰﾑ!AH34&gt;6,Z15="式"),"",入力ﾌｫｰﾑ!AC34)</f>
        <v/>
      </c>
      <c r="AE15" s="73" t="str">
        <f>IF(OR(入力ﾌｫｰﾑ!AH34&gt;6,Z15="式"),"",入力ﾌｫｰﾑ!AD34)</f>
        <v/>
      </c>
      <c r="AF15" s="99" t="str">
        <f>IF(OR(入力ﾌｫｰﾑ!AH34&gt;6,Z15="式"),"",入力ﾌｫｰﾑ!AE34)</f>
        <v/>
      </c>
      <c r="AG15" s="73" t="str">
        <f>IF(OR(入力ﾌｫｰﾑ!AH34&gt;6,Z15="式"),"",入力ﾌｫｰﾑ!AF34)</f>
        <v/>
      </c>
      <c r="AH15" s="73" t="str">
        <f>IF(OR(入力ﾌｫｰﾑ!AH34&gt;6,Z15="式"),"",入力ﾌｫｰﾑ!AG34)</f>
        <v/>
      </c>
      <c r="AI15" s="91" t="str">
        <f>入力ﾌｫｰﾑ!AU34</f>
        <v/>
      </c>
      <c r="AJ15" s="73" t="str">
        <f>入力ﾌｫｰﾑ!AV34</f>
        <v/>
      </c>
      <c r="AK15" s="73" t="str">
        <f>入力ﾌｫｰﾑ!AW34</f>
        <v/>
      </c>
      <c r="AL15" s="99" t="str">
        <f>入力ﾌｫｰﾑ!AX34</f>
        <v/>
      </c>
      <c r="AM15" s="73" t="str">
        <f>入力ﾌｫｰﾑ!AY34</f>
        <v/>
      </c>
      <c r="AN15" s="101" t="str">
        <f>入力ﾌｫｰﾑ!AZ34</f>
        <v/>
      </c>
      <c r="AO15" s="73" t="str">
        <f>入力ﾌｫｰﾑ!BA34</f>
        <v/>
      </c>
      <c r="AP15" s="73" t="str">
        <f>入力ﾌｫｰﾑ!BB34</f>
        <v/>
      </c>
      <c r="AQ15" s="92" t="str">
        <f>入力ﾌｫｰﾑ!BC34</f>
        <v/>
      </c>
      <c r="AR15" s="73" t="str">
        <f>入力ﾌｫｰﾑ!BP34</f>
        <v/>
      </c>
      <c r="AS15" s="73" t="str">
        <f>入力ﾌｫｰﾑ!BQ34</f>
        <v/>
      </c>
      <c r="AT15" s="73" t="str">
        <f>入力ﾌｫｰﾑ!BR34</f>
        <v/>
      </c>
      <c r="AU15" s="99" t="str">
        <f>入力ﾌｫｰﾑ!BS34</f>
        <v/>
      </c>
      <c r="AV15" s="73" t="str">
        <f>入力ﾌｫｰﾑ!BT34</f>
        <v/>
      </c>
      <c r="AW15" s="101" t="str">
        <f>入力ﾌｫｰﾑ!BU34</f>
        <v/>
      </c>
      <c r="AX15" s="73" t="str">
        <f>入力ﾌｫｰﾑ!BV34</f>
        <v/>
      </c>
      <c r="AY15" s="73" t="str">
        <f>入力ﾌｫｰﾑ!BW34</f>
        <v/>
      </c>
      <c r="AZ15" s="73" t="str">
        <f>入力ﾌｫｰﾑ!BX34</f>
        <v/>
      </c>
      <c r="BA15" s="91" t="str">
        <f>入力ﾌｫｰﾑ!CK34</f>
        <v/>
      </c>
      <c r="BB15" s="73" t="str">
        <f>入力ﾌｫｰﾑ!CL34</f>
        <v/>
      </c>
      <c r="BC15" s="73" t="str">
        <f>入力ﾌｫｰﾑ!CM34</f>
        <v/>
      </c>
      <c r="BD15" s="99" t="str">
        <f>入力ﾌｫｰﾑ!CN34</f>
        <v/>
      </c>
      <c r="BE15" s="73" t="str">
        <f>入力ﾌｫｰﾑ!CO34</f>
        <v/>
      </c>
      <c r="BF15" s="101" t="str">
        <f>入力ﾌｫｰﾑ!CP34</f>
        <v/>
      </c>
      <c r="BG15" s="73" t="str">
        <f>入力ﾌｫｰﾑ!CQ34</f>
        <v/>
      </c>
      <c r="BH15" s="73" t="str">
        <f>入力ﾌｫｰﾑ!CR34</f>
        <v/>
      </c>
      <c r="BI15" s="97" t="str">
        <f>入力ﾌｫｰﾑ!CS34</f>
        <v/>
      </c>
    </row>
    <row r="16" spans="2:61" ht="24" customHeight="1" x14ac:dyDescent="0.15">
      <c r="B16" s="380" t="str">
        <f>IF(入力ﾌｫｰﾑ!B35="","",入力ﾌｫｰﾑ!B35)</f>
        <v/>
      </c>
      <c r="C16" s="265"/>
      <c r="D16" s="388" t="str">
        <f>IF(入力ﾌｫｰﾑ!C35="","",入力ﾌｫｰﾑ!C35)</f>
        <v/>
      </c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90"/>
      <c r="U16" s="385" t="str">
        <f>IF(入力ﾌｫｰﾑ!K35="","",入力ﾌｫｰﾑ!K35)</f>
        <v/>
      </c>
      <c r="V16" s="386"/>
      <c r="W16" s="386"/>
      <c r="X16" s="386"/>
      <c r="Y16" s="387"/>
      <c r="Z16" s="264" t="str">
        <f>IF(入力ﾌｫｰﾑ!L35="","",入力ﾌｫｰﾑ!L35)</f>
        <v/>
      </c>
      <c r="AA16" s="265"/>
      <c r="AB16" s="266"/>
      <c r="AC16" s="73" t="str">
        <f>IF(OR(入力ﾌｫｰﾑ!AH35&gt;6,Z16="式"),"",入力ﾌｫｰﾑ!AB35)</f>
        <v/>
      </c>
      <c r="AD16" s="73" t="str">
        <f>IF(OR(入力ﾌｫｰﾑ!AH35&gt;6,Z16="式"),"",入力ﾌｫｰﾑ!AC35)</f>
        <v/>
      </c>
      <c r="AE16" s="73" t="str">
        <f>IF(OR(入力ﾌｫｰﾑ!AH35&gt;6,Z16="式"),"",入力ﾌｫｰﾑ!AD35)</f>
        <v/>
      </c>
      <c r="AF16" s="99" t="str">
        <f>IF(OR(入力ﾌｫｰﾑ!AH35&gt;6,Z16="式"),"",入力ﾌｫｰﾑ!AE35)</f>
        <v/>
      </c>
      <c r="AG16" s="73" t="str">
        <f>IF(OR(入力ﾌｫｰﾑ!AH35&gt;6,Z16="式"),"",入力ﾌｫｰﾑ!AF35)</f>
        <v/>
      </c>
      <c r="AH16" s="73" t="str">
        <f>IF(OR(入力ﾌｫｰﾑ!AH35&gt;6,Z16="式"),"",入力ﾌｫｰﾑ!AG35)</f>
        <v/>
      </c>
      <c r="AI16" s="91" t="str">
        <f>入力ﾌｫｰﾑ!AU35</f>
        <v/>
      </c>
      <c r="AJ16" s="73" t="str">
        <f>入力ﾌｫｰﾑ!AV35</f>
        <v/>
      </c>
      <c r="AK16" s="73" t="str">
        <f>入力ﾌｫｰﾑ!AW35</f>
        <v/>
      </c>
      <c r="AL16" s="99" t="str">
        <f>入力ﾌｫｰﾑ!AX35</f>
        <v/>
      </c>
      <c r="AM16" s="73" t="str">
        <f>入力ﾌｫｰﾑ!AY35</f>
        <v/>
      </c>
      <c r="AN16" s="101" t="str">
        <f>入力ﾌｫｰﾑ!AZ35</f>
        <v/>
      </c>
      <c r="AO16" s="73" t="str">
        <f>入力ﾌｫｰﾑ!BA35</f>
        <v/>
      </c>
      <c r="AP16" s="73" t="str">
        <f>入力ﾌｫｰﾑ!BB35</f>
        <v/>
      </c>
      <c r="AQ16" s="92" t="str">
        <f>入力ﾌｫｰﾑ!BC35</f>
        <v/>
      </c>
      <c r="AR16" s="73" t="str">
        <f>入力ﾌｫｰﾑ!BP35</f>
        <v/>
      </c>
      <c r="AS16" s="73" t="str">
        <f>入力ﾌｫｰﾑ!BQ35</f>
        <v/>
      </c>
      <c r="AT16" s="73" t="str">
        <f>入力ﾌｫｰﾑ!BR35</f>
        <v/>
      </c>
      <c r="AU16" s="99" t="str">
        <f>入力ﾌｫｰﾑ!BS35</f>
        <v/>
      </c>
      <c r="AV16" s="73" t="str">
        <f>入力ﾌｫｰﾑ!BT35</f>
        <v/>
      </c>
      <c r="AW16" s="101" t="str">
        <f>入力ﾌｫｰﾑ!BU35</f>
        <v/>
      </c>
      <c r="AX16" s="73" t="str">
        <f>入力ﾌｫｰﾑ!BV35</f>
        <v/>
      </c>
      <c r="AY16" s="73" t="str">
        <f>入力ﾌｫｰﾑ!BW35</f>
        <v/>
      </c>
      <c r="AZ16" s="73" t="str">
        <f>入力ﾌｫｰﾑ!BX35</f>
        <v/>
      </c>
      <c r="BA16" s="91" t="str">
        <f>入力ﾌｫｰﾑ!CK35</f>
        <v/>
      </c>
      <c r="BB16" s="73" t="str">
        <f>入力ﾌｫｰﾑ!CL35</f>
        <v/>
      </c>
      <c r="BC16" s="73" t="str">
        <f>入力ﾌｫｰﾑ!CM35</f>
        <v/>
      </c>
      <c r="BD16" s="99" t="str">
        <f>入力ﾌｫｰﾑ!CN35</f>
        <v/>
      </c>
      <c r="BE16" s="73" t="str">
        <f>入力ﾌｫｰﾑ!CO35</f>
        <v/>
      </c>
      <c r="BF16" s="101" t="str">
        <f>入力ﾌｫｰﾑ!CP35</f>
        <v/>
      </c>
      <c r="BG16" s="73" t="str">
        <f>入力ﾌｫｰﾑ!CQ35</f>
        <v/>
      </c>
      <c r="BH16" s="73" t="str">
        <f>入力ﾌｫｰﾑ!CR35</f>
        <v/>
      </c>
      <c r="BI16" s="97" t="str">
        <f>入力ﾌｫｰﾑ!CS35</f>
        <v/>
      </c>
    </row>
    <row r="17" spans="2:61" ht="24" customHeight="1" x14ac:dyDescent="0.15">
      <c r="B17" s="380" t="str">
        <f>IF(入力ﾌｫｰﾑ!B36="","",入力ﾌｫｰﾑ!B36)</f>
        <v/>
      </c>
      <c r="C17" s="265"/>
      <c r="D17" s="388" t="str">
        <f>IF(入力ﾌｫｰﾑ!C36="","",入力ﾌｫｰﾑ!C36)</f>
        <v/>
      </c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90"/>
      <c r="U17" s="385" t="str">
        <f>IF(入力ﾌｫｰﾑ!K36="","",入力ﾌｫｰﾑ!K36)</f>
        <v/>
      </c>
      <c r="V17" s="386"/>
      <c r="W17" s="386"/>
      <c r="X17" s="386"/>
      <c r="Y17" s="387"/>
      <c r="Z17" s="264" t="str">
        <f>IF(入力ﾌｫｰﾑ!L36="","",入力ﾌｫｰﾑ!L36)</f>
        <v/>
      </c>
      <c r="AA17" s="265"/>
      <c r="AB17" s="266"/>
      <c r="AC17" s="73" t="str">
        <f>IF(OR(入力ﾌｫｰﾑ!AH36&gt;6,Z17="式"),"",入力ﾌｫｰﾑ!AB36)</f>
        <v/>
      </c>
      <c r="AD17" s="73" t="str">
        <f>IF(OR(入力ﾌｫｰﾑ!AH36&gt;6,Z17="式"),"",入力ﾌｫｰﾑ!AC36)</f>
        <v/>
      </c>
      <c r="AE17" s="73" t="str">
        <f>IF(OR(入力ﾌｫｰﾑ!AH36&gt;6,Z17="式"),"",入力ﾌｫｰﾑ!AD36)</f>
        <v/>
      </c>
      <c r="AF17" s="99" t="str">
        <f>IF(OR(入力ﾌｫｰﾑ!AH36&gt;6,Z17="式"),"",入力ﾌｫｰﾑ!AE36)</f>
        <v/>
      </c>
      <c r="AG17" s="73" t="str">
        <f>IF(OR(入力ﾌｫｰﾑ!AH36&gt;6,Z17="式"),"",入力ﾌｫｰﾑ!AF36)</f>
        <v/>
      </c>
      <c r="AH17" s="73" t="str">
        <f>IF(OR(入力ﾌｫｰﾑ!AH36&gt;6,Z17="式"),"",入力ﾌｫｰﾑ!AG36)</f>
        <v/>
      </c>
      <c r="AI17" s="91" t="str">
        <f>入力ﾌｫｰﾑ!AU36</f>
        <v/>
      </c>
      <c r="AJ17" s="73" t="str">
        <f>入力ﾌｫｰﾑ!AV36</f>
        <v/>
      </c>
      <c r="AK17" s="73" t="str">
        <f>入力ﾌｫｰﾑ!AW36</f>
        <v/>
      </c>
      <c r="AL17" s="99" t="str">
        <f>入力ﾌｫｰﾑ!AX36</f>
        <v/>
      </c>
      <c r="AM17" s="73" t="str">
        <f>入力ﾌｫｰﾑ!AY36</f>
        <v/>
      </c>
      <c r="AN17" s="101" t="str">
        <f>入力ﾌｫｰﾑ!AZ36</f>
        <v/>
      </c>
      <c r="AO17" s="73" t="str">
        <f>入力ﾌｫｰﾑ!BA36</f>
        <v/>
      </c>
      <c r="AP17" s="73" t="str">
        <f>入力ﾌｫｰﾑ!BB36</f>
        <v/>
      </c>
      <c r="AQ17" s="92" t="str">
        <f>入力ﾌｫｰﾑ!BC36</f>
        <v/>
      </c>
      <c r="AR17" s="73" t="str">
        <f>入力ﾌｫｰﾑ!BP36</f>
        <v/>
      </c>
      <c r="AS17" s="73" t="str">
        <f>入力ﾌｫｰﾑ!BQ36</f>
        <v/>
      </c>
      <c r="AT17" s="73" t="str">
        <f>入力ﾌｫｰﾑ!BR36</f>
        <v/>
      </c>
      <c r="AU17" s="99" t="str">
        <f>入力ﾌｫｰﾑ!BS36</f>
        <v/>
      </c>
      <c r="AV17" s="73" t="str">
        <f>入力ﾌｫｰﾑ!BT36</f>
        <v/>
      </c>
      <c r="AW17" s="101" t="str">
        <f>入力ﾌｫｰﾑ!BU36</f>
        <v/>
      </c>
      <c r="AX17" s="73" t="str">
        <f>入力ﾌｫｰﾑ!BV36</f>
        <v/>
      </c>
      <c r="AY17" s="73" t="str">
        <f>入力ﾌｫｰﾑ!BW36</f>
        <v/>
      </c>
      <c r="AZ17" s="73" t="str">
        <f>入力ﾌｫｰﾑ!BX36</f>
        <v/>
      </c>
      <c r="BA17" s="91" t="str">
        <f>入力ﾌｫｰﾑ!CK36</f>
        <v/>
      </c>
      <c r="BB17" s="73" t="str">
        <f>入力ﾌｫｰﾑ!CL36</f>
        <v/>
      </c>
      <c r="BC17" s="73" t="str">
        <f>入力ﾌｫｰﾑ!CM36</f>
        <v/>
      </c>
      <c r="BD17" s="99" t="str">
        <f>入力ﾌｫｰﾑ!CN36</f>
        <v/>
      </c>
      <c r="BE17" s="73" t="str">
        <f>入力ﾌｫｰﾑ!CO36</f>
        <v/>
      </c>
      <c r="BF17" s="101" t="str">
        <f>入力ﾌｫｰﾑ!CP36</f>
        <v/>
      </c>
      <c r="BG17" s="73" t="str">
        <f>入力ﾌｫｰﾑ!CQ36</f>
        <v/>
      </c>
      <c r="BH17" s="73" t="str">
        <f>入力ﾌｫｰﾑ!CR36</f>
        <v/>
      </c>
      <c r="BI17" s="97" t="str">
        <f>入力ﾌｫｰﾑ!CS36</f>
        <v/>
      </c>
    </row>
    <row r="18" spans="2:61" ht="24" customHeight="1" x14ac:dyDescent="0.15">
      <c r="B18" s="380" t="str">
        <f>IF(入力ﾌｫｰﾑ!B37="","",入力ﾌｫｰﾑ!B37)</f>
        <v/>
      </c>
      <c r="C18" s="265"/>
      <c r="D18" s="388" t="str">
        <f>IF(入力ﾌｫｰﾑ!C37="","",入力ﾌｫｰﾑ!C37)</f>
        <v/>
      </c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90"/>
      <c r="U18" s="385" t="str">
        <f>IF(入力ﾌｫｰﾑ!K37="","",入力ﾌｫｰﾑ!K37)</f>
        <v/>
      </c>
      <c r="V18" s="386"/>
      <c r="W18" s="386"/>
      <c r="X18" s="386"/>
      <c r="Y18" s="387"/>
      <c r="Z18" s="264" t="str">
        <f>IF(入力ﾌｫｰﾑ!L37="","",入力ﾌｫｰﾑ!L37)</f>
        <v/>
      </c>
      <c r="AA18" s="265"/>
      <c r="AB18" s="266"/>
      <c r="AC18" s="73" t="str">
        <f>IF(OR(入力ﾌｫｰﾑ!AH37&gt;6,Z18="式"),"",入力ﾌｫｰﾑ!AB37)</f>
        <v/>
      </c>
      <c r="AD18" s="73" t="str">
        <f>IF(OR(入力ﾌｫｰﾑ!AH37&gt;6,Z18="式"),"",入力ﾌｫｰﾑ!AC37)</f>
        <v/>
      </c>
      <c r="AE18" s="73" t="str">
        <f>IF(OR(入力ﾌｫｰﾑ!AH37&gt;6,Z18="式"),"",入力ﾌｫｰﾑ!AD37)</f>
        <v/>
      </c>
      <c r="AF18" s="99" t="str">
        <f>IF(OR(入力ﾌｫｰﾑ!AH37&gt;6,Z18="式"),"",入力ﾌｫｰﾑ!AE37)</f>
        <v/>
      </c>
      <c r="AG18" s="73" t="str">
        <f>IF(OR(入力ﾌｫｰﾑ!AH37&gt;6,Z18="式"),"",入力ﾌｫｰﾑ!AF37)</f>
        <v/>
      </c>
      <c r="AH18" s="73" t="str">
        <f>IF(OR(入力ﾌｫｰﾑ!AH37&gt;6,Z18="式"),"",入力ﾌｫｰﾑ!AG37)</f>
        <v/>
      </c>
      <c r="AI18" s="91" t="str">
        <f>入力ﾌｫｰﾑ!AU37</f>
        <v/>
      </c>
      <c r="AJ18" s="73" t="str">
        <f>入力ﾌｫｰﾑ!AV37</f>
        <v/>
      </c>
      <c r="AK18" s="73" t="str">
        <f>入力ﾌｫｰﾑ!AW37</f>
        <v/>
      </c>
      <c r="AL18" s="99" t="str">
        <f>入力ﾌｫｰﾑ!AX37</f>
        <v/>
      </c>
      <c r="AM18" s="73" t="str">
        <f>入力ﾌｫｰﾑ!AY37</f>
        <v/>
      </c>
      <c r="AN18" s="101" t="str">
        <f>入力ﾌｫｰﾑ!AZ37</f>
        <v/>
      </c>
      <c r="AO18" s="73" t="str">
        <f>入力ﾌｫｰﾑ!BA37</f>
        <v/>
      </c>
      <c r="AP18" s="73" t="str">
        <f>入力ﾌｫｰﾑ!BB37</f>
        <v/>
      </c>
      <c r="AQ18" s="92" t="str">
        <f>入力ﾌｫｰﾑ!BC37</f>
        <v/>
      </c>
      <c r="AR18" s="73" t="str">
        <f>入力ﾌｫｰﾑ!BP37</f>
        <v/>
      </c>
      <c r="AS18" s="73" t="str">
        <f>入力ﾌｫｰﾑ!BQ37</f>
        <v/>
      </c>
      <c r="AT18" s="73" t="str">
        <f>入力ﾌｫｰﾑ!BR37</f>
        <v/>
      </c>
      <c r="AU18" s="99" t="str">
        <f>入力ﾌｫｰﾑ!BS37</f>
        <v/>
      </c>
      <c r="AV18" s="73" t="str">
        <f>入力ﾌｫｰﾑ!BT37</f>
        <v/>
      </c>
      <c r="AW18" s="101" t="str">
        <f>入力ﾌｫｰﾑ!BU37</f>
        <v/>
      </c>
      <c r="AX18" s="73" t="str">
        <f>入力ﾌｫｰﾑ!BV37</f>
        <v/>
      </c>
      <c r="AY18" s="73" t="str">
        <f>入力ﾌｫｰﾑ!BW37</f>
        <v/>
      </c>
      <c r="AZ18" s="73" t="str">
        <f>入力ﾌｫｰﾑ!BX37</f>
        <v/>
      </c>
      <c r="BA18" s="91" t="str">
        <f>入力ﾌｫｰﾑ!CK37</f>
        <v/>
      </c>
      <c r="BB18" s="73" t="str">
        <f>入力ﾌｫｰﾑ!CL37</f>
        <v/>
      </c>
      <c r="BC18" s="73" t="str">
        <f>入力ﾌｫｰﾑ!CM37</f>
        <v/>
      </c>
      <c r="BD18" s="99" t="str">
        <f>入力ﾌｫｰﾑ!CN37</f>
        <v/>
      </c>
      <c r="BE18" s="73" t="str">
        <f>入力ﾌｫｰﾑ!CO37</f>
        <v/>
      </c>
      <c r="BF18" s="101" t="str">
        <f>入力ﾌｫｰﾑ!CP37</f>
        <v/>
      </c>
      <c r="BG18" s="73" t="str">
        <f>入力ﾌｫｰﾑ!CQ37</f>
        <v/>
      </c>
      <c r="BH18" s="73" t="str">
        <f>入力ﾌｫｰﾑ!CR37</f>
        <v/>
      </c>
      <c r="BI18" s="97" t="str">
        <f>入力ﾌｫｰﾑ!CS37</f>
        <v/>
      </c>
    </row>
    <row r="19" spans="2:61" ht="24" customHeight="1" x14ac:dyDescent="0.15">
      <c r="B19" s="380" t="str">
        <f>IF(入力ﾌｫｰﾑ!B38="","",入力ﾌｫｰﾑ!B38)</f>
        <v/>
      </c>
      <c r="C19" s="265"/>
      <c r="D19" s="388" t="str">
        <f>IF(入力ﾌｫｰﾑ!C38="","",入力ﾌｫｰﾑ!C38)</f>
        <v/>
      </c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90"/>
      <c r="U19" s="264" t="str">
        <f>IF(入力ﾌｫｰﾑ!K38="","",入力ﾌｫｰﾑ!K38)</f>
        <v/>
      </c>
      <c r="V19" s="265"/>
      <c r="W19" s="265"/>
      <c r="X19" s="265"/>
      <c r="Y19" s="265"/>
      <c r="Z19" s="264" t="str">
        <f>IF(入力ﾌｫｰﾑ!L38="","",入力ﾌｫｰﾑ!L38)</f>
        <v/>
      </c>
      <c r="AA19" s="265"/>
      <c r="AB19" s="266"/>
      <c r="AC19" s="73" t="str">
        <f>IF(OR(入力ﾌｫｰﾑ!AH38&gt;6,Z19="式"),"",入力ﾌｫｰﾑ!AB38)</f>
        <v/>
      </c>
      <c r="AD19" s="73" t="str">
        <f>IF(OR(入力ﾌｫｰﾑ!AH38&gt;6,Z19="式"),"",入力ﾌｫｰﾑ!AC38)</f>
        <v/>
      </c>
      <c r="AE19" s="73" t="str">
        <f>IF(OR(入力ﾌｫｰﾑ!AH38&gt;6,Z19="式"),"",入力ﾌｫｰﾑ!AD38)</f>
        <v/>
      </c>
      <c r="AF19" s="99" t="str">
        <f>IF(OR(入力ﾌｫｰﾑ!AH38&gt;6,Z19="式"),"",入力ﾌｫｰﾑ!AE38)</f>
        <v/>
      </c>
      <c r="AG19" s="73" t="str">
        <f>IF(OR(入力ﾌｫｰﾑ!AH38&gt;6,Z19="式"),"",入力ﾌｫｰﾑ!AF38)</f>
        <v/>
      </c>
      <c r="AH19" s="73" t="str">
        <f>IF(OR(入力ﾌｫｰﾑ!AH38&gt;6,Z19="式"),"",入力ﾌｫｰﾑ!AG38)</f>
        <v/>
      </c>
      <c r="AI19" s="91" t="str">
        <f>入力ﾌｫｰﾑ!AU38</f>
        <v/>
      </c>
      <c r="AJ19" s="73" t="str">
        <f>入力ﾌｫｰﾑ!AV38</f>
        <v/>
      </c>
      <c r="AK19" s="73" t="str">
        <f>入力ﾌｫｰﾑ!AW38</f>
        <v/>
      </c>
      <c r="AL19" s="99" t="str">
        <f>入力ﾌｫｰﾑ!AX38</f>
        <v/>
      </c>
      <c r="AM19" s="73" t="str">
        <f>入力ﾌｫｰﾑ!AY38</f>
        <v/>
      </c>
      <c r="AN19" s="101" t="str">
        <f>入力ﾌｫｰﾑ!AZ38</f>
        <v/>
      </c>
      <c r="AO19" s="73" t="str">
        <f>入力ﾌｫｰﾑ!BA38</f>
        <v/>
      </c>
      <c r="AP19" s="73" t="str">
        <f>入力ﾌｫｰﾑ!BB38</f>
        <v/>
      </c>
      <c r="AQ19" s="92" t="str">
        <f>入力ﾌｫｰﾑ!BC38</f>
        <v/>
      </c>
      <c r="AR19" s="73" t="str">
        <f>入力ﾌｫｰﾑ!BP38</f>
        <v/>
      </c>
      <c r="AS19" s="73" t="str">
        <f>入力ﾌｫｰﾑ!BQ38</f>
        <v/>
      </c>
      <c r="AT19" s="73" t="str">
        <f>入力ﾌｫｰﾑ!BR38</f>
        <v/>
      </c>
      <c r="AU19" s="99" t="str">
        <f>入力ﾌｫｰﾑ!BS38</f>
        <v/>
      </c>
      <c r="AV19" s="73" t="str">
        <f>入力ﾌｫｰﾑ!BT38</f>
        <v/>
      </c>
      <c r="AW19" s="101" t="str">
        <f>入力ﾌｫｰﾑ!BU38</f>
        <v/>
      </c>
      <c r="AX19" s="73" t="str">
        <f>入力ﾌｫｰﾑ!BV38</f>
        <v/>
      </c>
      <c r="AY19" s="73" t="str">
        <f>入力ﾌｫｰﾑ!BW38</f>
        <v/>
      </c>
      <c r="AZ19" s="73" t="str">
        <f>入力ﾌｫｰﾑ!BX38</f>
        <v/>
      </c>
      <c r="BA19" s="91" t="str">
        <f>入力ﾌｫｰﾑ!CK38</f>
        <v/>
      </c>
      <c r="BB19" s="73" t="str">
        <f>入力ﾌｫｰﾑ!CL38</f>
        <v/>
      </c>
      <c r="BC19" s="73" t="str">
        <f>入力ﾌｫｰﾑ!CM38</f>
        <v/>
      </c>
      <c r="BD19" s="99" t="str">
        <f>入力ﾌｫｰﾑ!CN38</f>
        <v/>
      </c>
      <c r="BE19" s="73" t="str">
        <f>入力ﾌｫｰﾑ!CO38</f>
        <v/>
      </c>
      <c r="BF19" s="101" t="str">
        <f>入力ﾌｫｰﾑ!CP38</f>
        <v/>
      </c>
      <c r="BG19" s="73" t="str">
        <f>入力ﾌｫｰﾑ!CQ38</f>
        <v/>
      </c>
      <c r="BH19" s="73" t="str">
        <f>入力ﾌｫｰﾑ!CR38</f>
        <v/>
      </c>
      <c r="BI19" s="97" t="str">
        <f>入力ﾌｫｰﾑ!CS38</f>
        <v/>
      </c>
    </row>
    <row r="20" spans="2:61" ht="24" customHeight="1" x14ac:dyDescent="0.15">
      <c r="B20" s="380" t="str">
        <f>IF(入力ﾌｫｰﾑ!B39="","",入力ﾌｫｰﾑ!B39)</f>
        <v/>
      </c>
      <c r="C20" s="265"/>
      <c r="D20" s="388" t="str">
        <f>IF(入力ﾌｫｰﾑ!C39="","",入力ﾌｫｰﾑ!C39)</f>
        <v/>
      </c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90"/>
      <c r="U20" s="264" t="str">
        <f>IF(入力ﾌｫｰﾑ!K39="","",入力ﾌｫｰﾑ!K39)</f>
        <v/>
      </c>
      <c r="V20" s="265"/>
      <c r="W20" s="265"/>
      <c r="X20" s="265"/>
      <c r="Y20" s="265"/>
      <c r="Z20" s="264" t="str">
        <f>IF(入力ﾌｫｰﾑ!L39="","",入力ﾌｫｰﾑ!L39)</f>
        <v/>
      </c>
      <c r="AA20" s="265"/>
      <c r="AB20" s="266"/>
      <c r="AC20" s="73" t="str">
        <f>IF(OR(入力ﾌｫｰﾑ!AH39&gt;6,Z20="式"),"",入力ﾌｫｰﾑ!AB39)</f>
        <v/>
      </c>
      <c r="AD20" s="73" t="str">
        <f>IF(OR(入力ﾌｫｰﾑ!AH39&gt;6,Z20="式"),"",入力ﾌｫｰﾑ!AC39)</f>
        <v/>
      </c>
      <c r="AE20" s="73" t="str">
        <f>IF(OR(入力ﾌｫｰﾑ!AH39&gt;6,Z20="式"),"",入力ﾌｫｰﾑ!AD39)</f>
        <v/>
      </c>
      <c r="AF20" s="99" t="str">
        <f>IF(OR(入力ﾌｫｰﾑ!AH39&gt;6,Z20="式"),"",入力ﾌｫｰﾑ!AE39)</f>
        <v/>
      </c>
      <c r="AG20" s="73" t="str">
        <f>IF(OR(入力ﾌｫｰﾑ!AH39&gt;6,Z20="式"),"",入力ﾌｫｰﾑ!AF39)</f>
        <v/>
      </c>
      <c r="AH20" s="73" t="str">
        <f>IF(OR(入力ﾌｫｰﾑ!AH39&gt;6,Z20="式"),"",入力ﾌｫｰﾑ!AG39)</f>
        <v/>
      </c>
      <c r="AI20" s="91" t="str">
        <f>入力ﾌｫｰﾑ!AU39</f>
        <v/>
      </c>
      <c r="AJ20" s="73" t="str">
        <f>入力ﾌｫｰﾑ!AV39</f>
        <v/>
      </c>
      <c r="AK20" s="73" t="str">
        <f>入力ﾌｫｰﾑ!AW39</f>
        <v/>
      </c>
      <c r="AL20" s="99" t="str">
        <f>入力ﾌｫｰﾑ!AX39</f>
        <v/>
      </c>
      <c r="AM20" s="73" t="str">
        <f>入力ﾌｫｰﾑ!AY39</f>
        <v/>
      </c>
      <c r="AN20" s="101" t="str">
        <f>入力ﾌｫｰﾑ!AZ39</f>
        <v/>
      </c>
      <c r="AO20" s="73" t="str">
        <f>入力ﾌｫｰﾑ!BA39</f>
        <v/>
      </c>
      <c r="AP20" s="73" t="str">
        <f>入力ﾌｫｰﾑ!BB39</f>
        <v/>
      </c>
      <c r="AQ20" s="92" t="str">
        <f>入力ﾌｫｰﾑ!BC39</f>
        <v/>
      </c>
      <c r="AR20" s="73" t="str">
        <f>入力ﾌｫｰﾑ!BP39</f>
        <v/>
      </c>
      <c r="AS20" s="73" t="str">
        <f>入力ﾌｫｰﾑ!BQ39</f>
        <v/>
      </c>
      <c r="AT20" s="73" t="str">
        <f>入力ﾌｫｰﾑ!BR39</f>
        <v/>
      </c>
      <c r="AU20" s="99" t="str">
        <f>入力ﾌｫｰﾑ!BS39</f>
        <v/>
      </c>
      <c r="AV20" s="73" t="str">
        <f>入力ﾌｫｰﾑ!BT39</f>
        <v/>
      </c>
      <c r="AW20" s="101" t="str">
        <f>入力ﾌｫｰﾑ!BU39</f>
        <v/>
      </c>
      <c r="AX20" s="73" t="str">
        <f>入力ﾌｫｰﾑ!BV39</f>
        <v/>
      </c>
      <c r="AY20" s="73" t="str">
        <f>入力ﾌｫｰﾑ!BW39</f>
        <v/>
      </c>
      <c r="AZ20" s="73" t="str">
        <f>入力ﾌｫｰﾑ!BX39</f>
        <v/>
      </c>
      <c r="BA20" s="91" t="str">
        <f>入力ﾌｫｰﾑ!CK39</f>
        <v/>
      </c>
      <c r="BB20" s="73" t="str">
        <f>入力ﾌｫｰﾑ!CL39</f>
        <v/>
      </c>
      <c r="BC20" s="73" t="str">
        <f>入力ﾌｫｰﾑ!CM39</f>
        <v/>
      </c>
      <c r="BD20" s="99" t="str">
        <f>入力ﾌｫｰﾑ!CN39</f>
        <v/>
      </c>
      <c r="BE20" s="73" t="str">
        <f>入力ﾌｫｰﾑ!CO39</f>
        <v/>
      </c>
      <c r="BF20" s="101" t="str">
        <f>入力ﾌｫｰﾑ!CP39</f>
        <v/>
      </c>
      <c r="BG20" s="73" t="str">
        <f>入力ﾌｫｰﾑ!CQ39</f>
        <v/>
      </c>
      <c r="BH20" s="73" t="str">
        <f>入力ﾌｫｰﾑ!CR39</f>
        <v/>
      </c>
      <c r="BI20" s="97" t="str">
        <f>入力ﾌｫｰﾑ!CS39</f>
        <v/>
      </c>
    </row>
    <row r="21" spans="2:61" ht="24" customHeight="1" x14ac:dyDescent="0.15">
      <c r="B21" s="380" t="str">
        <f>IF(入力ﾌｫｰﾑ!B40="","",入力ﾌｫｰﾑ!B40)</f>
        <v/>
      </c>
      <c r="C21" s="265"/>
      <c r="D21" s="388" t="str">
        <f>IF(入力ﾌｫｰﾑ!C40="","",入力ﾌｫｰﾑ!C40)</f>
        <v/>
      </c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90"/>
      <c r="U21" s="264" t="str">
        <f>IF(入力ﾌｫｰﾑ!K40="","",入力ﾌｫｰﾑ!K40)</f>
        <v/>
      </c>
      <c r="V21" s="265"/>
      <c r="W21" s="265"/>
      <c r="X21" s="265"/>
      <c r="Y21" s="265"/>
      <c r="Z21" s="264" t="str">
        <f>IF(入力ﾌｫｰﾑ!L40="","",入力ﾌｫｰﾑ!L40)</f>
        <v/>
      </c>
      <c r="AA21" s="265"/>
      <c r="AB21" s="266"/>
      <c r="AC21" s="73" t="str">
        <f>IF(OR(入力ﾌｫｰﾑ!AH40&gt;6,Z21="式"),"",入力ﾌｫｰﾑ!AB40)</f>
        <v/>
      </c>
      <c r="AD21" s="73" t="str">
        <f>IF(OR(入力ﾌｫｰﾑ!AH40&gt;6,Z21="式"),"",入力ﾌｫｰﾑ!AC40)</f>
        <v/>
      </c>
      <c r="AE21" s="73" t="str">
        <f>IF(OR(入力ﾌｫｰﾑ!AH40&gt;6,Z21="式"),"",入力ﾌｫｰﾑ!AD40)</f>
        <v/>
      </c>
      <c r="AF21" s="99" t="str">
        <f>IF(OR(入力ﾌｫｰﾑ!AH40&gt;6,Z21="式"),"",入力ﾌｫｰﾑ!AE40)</f>
        <v/>
      </c>
      <c r="AG21" s="73" t="str">
        <f>IF(OR(入力ﾌｫｰﾑ!AH40&gt;6,Z21="式"),"",入力ﾌｫｰﾑ!AF40)</f>
        <v/>
      </c>
      <c r="AH21" s="73" t="str">
        <f>IF(OR(入力ﾌｫｰﾑ!AH40&gt;6,Z21="式"),"",入力ﾌｫｰﾑ!AG40)</f>
        <v/>
      </c>
      <c r="AI21" s="91" t="str">
        <f>入力ﾌｫｰﾑ!AU40</f>
        <v/>
      </c>
      <c r="AJ21" s="73" t="str">
        <f>入力ﾌｫｰﾑ!AV40</f>
        <v/>
      </c>
      <c r="AK21" s="73" t="str">
        <f>入力ﾌｫｰﾑ!AW40</f>
        <v/>
      </c>
      <c r="AL21" s="99" t="str">
        <f>入力ﾌｫｰﾑ!AX40</f>
        <v/>
      </c>
      <c r="AM21" s="73" t="str">
        <f>入力ﾌｫｰﾑ!AY40</f>
        <v/>
      </c>
      <c r="AN21" s="101" t="str">
        <f>入力ﾌｫｰﾑ!AZ40</f>
        <v/>
      </c>
      <c r="AO21" s="73" t="str">
        <f>入力ﾌｫｰﾑ!BA40</f>
        <v/>
      </c>
      <c r="AP21" s="73" t="str">
        <f>入力ﾌｫｰﾑ!BB40</f>
        <v/>
      </c>
      <c r="AQ21" s="92" t="str">
        <f>入力ﾌｫｰﾑ!BC40</f>
        <v/>
      </c>
      <c r="AR21" s="73" t="str">
        <f>入力ﾌｫｰﾑ!BP40</f>
        <v/>
      </c>
      <c r="AS21" s="73" t="str">
        <f>入力ﾌｫｰﾑ!BQ40</f>
        <v/>
      </c>
      <c r="AT21" s="73" t="str">
        <f>入力ﾌｫｰﾑ!BR40</f>
        <v/>
      </c>
      <c r="AU21" s="99" t="str">
        <f>入力ﾌｫｰﾑ!BS40</f>
        <v/>
      </c>
      <c r="AV21" s="73" t="str">
        <f>入力ﾌｫｰﾑ!BT40</f>
        <v/>
      </c>
      <c r="AW21" s="101" t="str">
        <f>入力ﾌｫｰﾑ!BU40</f>
        <v/>
      </c>
      <c r="AX21" s="73" t="str">
        <f>入力ﾌｫｰﾑ!BV40</f>
        <v/>
      </c>
      <c r="AY21" s="73" t="str">
        <f>入力ﾌｫｰﾑ!BW40</f>
        <v/>
      </c>
      <c r="AZ21" s="73" t="str">
        <f>入力ﾌｫｰﾑ!BX40</f>
        <v/>
      </c>
      <c r="BA21" s="91" t="str">
        <f>入力ﾌｫｰﾑ!CK40</f>
        <v/>
      </c>
      <c r="BB21" s="73" t="str">
        <f>入力ﾌｫｰﾑ!CL40</f>
        <v/>
      </c>
      <c r="BC21" s="73" t="str">
        <f>入力ﾌｫｰﾑ!CM40</f>
        <v/>
      </c>
      <c r="BD21" s="99" t="str">
        <f>入力ﾌｫｰﾑ!CN40</f>
        <v/>
      </c>
      <c r="BE21" s="73" t="str">
        <f>入力ﾌｫｰﾑ!CO40</f>
        <v/>
      </c>
      <c r="BF21" s="101" t="str">
        <f>入力ﾌｫｰﾑ!CP40</f>
        <v/>
      </c>
      <c r="BG21" s="73" t="str">
        <f>入力ﾌｫｰﾑ!CQ40</f>
        <v/>
      </c>
      <c r="BH21" s="73" t="str">
        <f>入力ﾌｫｰﾑ!CR40</f>
        <v/>
      </c>
      <c r="BI21" s="97" t="str">
        <f>入力ﾌｫｰﾑ!CS40</f>
        <v/>
      </c>
    </row>
    <row r="22" spans="2:61" ht="24" customHeight="1" x14ac:dyDescent="0.15">
      <c r="B22" s="380" t="str">
        <f>IF(入力ﾌｫｰﾑ!B41="","",入力ﾌｫｰﾑ!B41)</f>
        <v/>
      </c>
      <c r="C22" s="265"/>
      <c r="D22" s="388" t="str">
        <f>IF(入力ﾌｫｰﾑ!C41="","",入力ﾌｫｰﾑ!C41)</f>
        <v/>
      </c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90"/>
      <c r="U22" s="264" t="str">
        <f>IF(入力ﾌｫｰﾑ!K41="","",入力ﾌｫｰﾑ!K41)</f>
        <v/>
      </c>
      <c r="V22" s="265"/>
      <c r="W22" s="265"/>
      <c r="X22" s="265"/>
      <c r="Y22" s="265"/>
      <c r="Z22" s="264" t="str">
        <f>IF(入力ﾌｫｰﾑ!L41="","",入力ﾌｫｰﾑ!L41)</f>
        <v/>
      </c>
      <c r="AA22" s="265"/>
      <c r="AB22" s="266"/>
      <c r="AC22" s="73" t="str">
        <f>IF(OR(入力ﾌｫｰﾑ!AH41&gt;6,Z22="式"),"",入力ﾌｫｰﾑ!AB41)</f>
        <v/>
      </c>
      <c r="AD22" s="73" t="str">
        <f>IF(OR(入力ﾌｫｰﾑ!AH41&gt;6,Z22="式"),"",入力ﾌｫｰﾑ!AC41)</f>
        <v/>
      </c>
      <c r="AE22" s="73" t="str">
        <f>IF(OR(入力ﾌｫｰﾑ!AH41&gt;6,Z22="式"),"",入力ﾌｫｰﾑ!AD41)</f>
        <v/>
      </c>
      <c r="AF22" s="99" t="str">
        <f>IF(OR(入力ﾌｫｰﾑ!AH41&gt;6,Z22="式"),"",入力ﾌｫｰﾑ!AE41)</f>
        <v/>
      </c>
      <c r="AG22" s="73" t="str">
        <f>IF(OR(入力ﾌｫｰﾑ!AH41&gt;6,Z22="式"),"",入力ﾌｫｰﾑ!AF41)</f>
        <v/>
      </c>
      <c r="AH22" s="73" t="str">
        <f>IF(OR(入力ﾌｫｰﾑ!AH41&gt;6,Z22="式"),"",入力ﾌｫｰﾑ!AG41)</f>
        <v/>
      </c>
      <c r="AI22" s="91" t="str">
        <f>入力ﾌｫｰﾑ!AU41</f>
        <v/>
      </c>
      <c r="AJ22" s="73" t="str">
        <f>入力ﾌｫｰﾑ!AV41</f>
        <v/>
      </c>
      <c r="AK22" s="73" t="str">
        <f>入力ﾌｫｰﾑ!AW41</f>
        <v/>
      </c>
      <c r="AL22" s="99" t="str">
        <f>入力ﾌｫｰﾑ!AX41</f>
        <v/>
      </c>
      <c r="AM22" s="73" t="str">
        <f>入力ﾌｫｰﾑ!AY41</f>
        <v/>
      </c>
      <c r="AN22" s="101" t="str">
        <f>入力ﾌｫｰﾑ!AZ41</f>
        <v/>
      </c>
      <c r="AO22" s="73" t="str">
        <f>入力ﾌｫｰﾑ!BA41</f>
        <v/>
      </c>
      <c r="AP22" s="73" t="str">
        <f>入力ﾌｫｰﾑ!BB41</f>
        <v/>
      </c>
      <c r="AQ22" s="92" t="str">
        <f>入力ﾌｫｰﾑ!BC41</f>
        <v/>
      </c>
      <c r="AR22" s="73" t="str">
        <f>入力ﾌｫｰﾑ!BP41</f>
        <v/>
      </c>
      <c r="AS22" s="73" t="str">
        <f>入力ﾌｫｰﾑ!BQ41</f>
        <v/>
      </c>
      <c r="AT22" s="73" t="str">
        <f>入力ﾌｫｰﾑ!BR41</f>
        <v/>
      </c>
      <c r="AU22" s="99" t="str">
        <f>入力ﾌｫｰﾑ!BS41</f>
        <v/>
      </c>
      <c r="AV22" s="73" t="str">
        <f>入力ﾌｫｰﾑ!BT41</f>
        <v/>
      </c>
      <c r="AW22" s="101" t="str">
        <f>入力ﾌｫｰﾑ!BU41</f>
        <v/>
      </c>
      <c r="AX22" s="73" t="str">
        <f>入力ﾌｫｰﾑ!BV41</f>
        <v/>
      </c>
      <c r="AY22" s="73" t="str">
        <f>入力ﾌｫｰﾑ!BW41</f>
        <v/>
      </c>
      <c r="AZ22" s="73" t="str">
        <f>入力ﾌｫｰﾑ!BX41</f>
        <v/>
      </c>
      <c r="BA22" s="91" t="str">
        <f>入力ﾌｫｰﾑ!CK41</f>
        <v/>
      </c>
      <c r="BB22" s="73" t="str">
        <f>入力ﾌｫｰﾑ!CL41</f>
        <v/>
      </c>
      <c r="BC22" s="73" t="str">
        <f>入力ﾌｫｰﾑ!CM41</f>
        <v/>
      </c>
      <c r="BD22" s="99" t="str">
        <f>入力ﾌｫｰﾑ!CN41</f>
        <v/>
      </c>
      <c r="BE22" s="73" t="str">
        <f>入力ﾌｫｰﾑ!CO41</f>
        <v/>
      </c>
      <c r="BF22" s="101" t="str">
        <f>入力ﾌｫｰﾑ!CP41</f>
        <v/>
      </c>
      <c r="BG22" s="73" t="str">
        <f>入力ﾌｫｰﾑ!CQ41</f>
        <v/>
      </c>
      <c r="BH22" s="73" t="str">
        <f>入力ﾌｫｰﾑ!CR41</f>
        <v/>
      </c>
      <c r="BI22" s="97" t="str">
        <f>入力ﾌｫｰﾑ!CS41</f>
        <v/>
      </c>
    </row>
    <row r="23" spans="2:61" ht="24" customHeight="1" x14ac:dyDescent="0.15">
      <c r="B23" s="381" t="str">
        <f>IF(入力ﾌｫｰﾑ!B42="","",入力ﾌｫｰﾑ!B42)</f>
        <v/>
      </c>
      <c r="C23" s="344"/>
      <c r="D23" s="392" t="str">
        <f>IF(入力ﾌｫｰﾑ!C42="","",入力ﾌｫｰﾑ!C42)</f>
        <v/>
      </c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  <c r="Q23" s="393"/>
      <c r="R23" s="393"/>
      <c r="S23" s="393"/>
      <c r="T23" s="394"/>
      <c r="U23" s="343" t="str">
        <f>IF(入力ﾌｫｰﾑ!K42="","",入力ﾌｫｰﾑ!K42)</f>
        <v/>
      </c>
      <c r="V23" s="344"/>
      <c r="W23" s="344"/>
      <c r="X23" s="344"/>
      <c r="Y23" s="344"/>
      <c r="Z23" s="343" t="str">
        <f>IF(入力ﾌｫｰﾑ!L42="","",入力ﾌｫｰﾑ!L42)</f>
        <v/>
      </c>
      <c r="AA23" s="344"/>
      <c r="AB23" s="345"/>
      <c r="AC23" s="72" t="str">
        <f>IF(OR(入力ﾌｫｰﾑ!AH42&gt;6,Z23="式"),"",入力ﾌｫｰﾑ!AB42)</f>
        <v/>
      </c>
      <c r="AD23" s="72" t="str">
        <f>IF(OR(入力ﾌｫｰﾑ!AH42&gt;6,Z23="式"),"",入力ﾌｫｰﾑ!AC42)</f>
        <v/>
      </c>
      <c r="AE23" s="72" t="str">
        <f>IF(OR(入力ﾌｫｰﾑ!AH42&gt;6,Z23="式"),"",入力ﾌｫｰﾑ!AD42)</f>
        <v/>
      </c>
      <c r="AF23" s="100" t="str">
        <f>IF(OR(入力ﾌｫｰﾑ!AH42&gt;6,Z23="式"),"",入力ﾌｫｰﾑ!AE42)</f>
        <v/>
      </c>
      <c r="AG23" s="72" t="str">
        <f>IF(OR(入力ﾌｫｰﾑ!AH42&gt;6,Z23="式"),"",入力ﾌｫｰﾑ!AF42)</f>
        <v/>
      </c>
      <c r="AH23" s="72" t="str">
        <f>IF(OR(入力ﾌｫｰﾑ!AH42&gt;6,Z23="式"),"",入力ﾌｫｰﾑ!AG42)</f>
        <v/>
      </c>
      <c r="AI23" s="93" t="str">
        <f>入力ﾌｫｰﾑ!AU42</f>
        <v/>
      </c>
      <c r="AJ23" s="72" t="str">
        <f>入力ﾌｫｰﾑ!AV42</f>
        <v/>
      </c>
      <c r="AK23" s="72" t="str">
        <f>入力ﾌｫｰﾑ!AW42</f>
        <v/>
      </c>
      <c r="AL23" s="100" t="str">
        <f>入力ﾌｫｰﾑ!AX42</f>
        <v/>
      </c>
      <c r="AM23" s="72" t="str">
        <f>入力ﾌｫｰﾑ!AY42</f>
        <v/>
      </c>
      <c r="AN23" s="102" t="str">
        <f>入力ﾌｫｰﾑ!AZ42</f>
        <v/>
      </c>
      <c r="AO23" s="72" t="str">
        <f>入力ﾌｫｰﾑ!BA42</f>
        <v/>
      </c>
      <c r="AP23" s="72" t="str">
        <f>入力ﾌｫｰﾑ!BB42</f>
        <v/>
      </c>
      <c r="AQ23" s="94" t="str">
        <f>入力ﾌｫｰﾑ!BC42</f>
        <v/>
      </c>
      <c r="AR23" s="72" t="str">
        <f>入力ﾌｫｰﾑ!BP42</f>
        <v/>
      </c>
      <c r="AS23" s="72" t="str">
        <f>入力ﾌｫｰﾑ!BQ42</f>
        <v/>
      </c>
      <c r="AT23" s="72" t="str">
        <f>入力ﾌｫｰﾑ!BR42</f>
        <v/>
      </c>
      <c r="AU23" s="100" t="str">
        <f>入力ﾌｫｰﾑ!BS42</f>
        <v/>
      </c>
      <c r="AV23" s="72" t="str">
        <f>入力ﾌｫｰﾑ!BT42</f>
        <v/>
      </c>
      <c r="AW23" s="102" t="str">
        <f>入力ﾌｫｰﾑ!BU42</f>
        <v/>
      </c>
      <c r="AX23" s="72" t="str">
        <f>入力ﾌｫｰﾑ!BV42</f>
        <v/>
      </c>
      <c r="AY23" s="72" t="str">
        <f>入力ﾌｫｰﾑ!BW42</f>
        <v/>
      </c>
      <c r="AZ23" s="72" t="str">
        <f>入力ﾌｫｰﾑ!BX42</f>
        <v/>
      </c>
      <c r="BA23" s="93" t="str">
        <f>入力ﾌｫｰﾑ!CK42</f>
        <v/>
      </c>
      <c r="BB23" s="72" t="str">
        <f>入力ﾌｫｰﾑ!CL42</f>
        <v/>
      </c>
      <c r="BC23" s="72" t="str">
        <f>入力ﾌｫｰﾑ!CM42</f>
        <v/>
      </c>
      <c r="BD23" s="100" t="str">
        <f>入力ﾌｫｰﾑ!CN42</f>
        <v/>
      </c>
      <c r="BE23" s="72" t="str">
        <f>入力ﾌｫｰﾑ!CO42</f>
        <v/>
      </c>
      <c r="BF23" s="102" t="str">
        <f>入力ﾌｫｰﾑ!CP42</f>
        <v/>
      </c>
      <c r="BG23" s="72" t="str">
        <f>入力ﾌｫｰﾑ!CQ42</f>
        <v/>
      </c>
      <c r="BH23" s="72" t="str">
        <f>入力ﾌｫｰﾑ!CR42</f>
        <v/>
      </c>
      <c r="BI23" s="98" t="str">
        <f>入力ﾌｫｰﾑ!CS42</f>
        <v/>
      </c>
    </row>
    <row r="24" spans="2:61" ht="16.5" customHeight="1" x14ac:dyDescent="0.15">
      <c r="AR24" s="290" t="s">
        <v>39</v>
      </c>
      <c r="AS24" s="291"/>
      <c r="AT24" s="291"/>
      <c r="AU24" s="291"/>
      <c r="AV24" s="291"/>
      <c r="AW24" s="291"/>
      <c r="AX24" s="291"/>
      <c r="AY24" s="291"/>
      <c r="AZ24" s="291"/>
      <c r="BA24" s="322" t="str">
        <f>入力ﾌｫｰﾑ!AU88</f>
        <v/>
      </c>
      <c r="BB24" s="312" t="str">
        <f>入力ﾌｫｰﾑ!AV88</f>
        <v/>
      </c>
      <c r="BC24" s="316" t="str">
        <f>入力ﾌｫｰﾑ!AW88</f>
        <v/>
      </c>
      <c r="BD24" s="313" t="str">
        <f>入力ﾌｫｰﾑ!AX88</f>
        <v/>
      </c>
      <c r="BE24" s="312" t="str">
        <f>入力ﾌｫｰﾑ!AY88</f>
        <v/>
      </c>
      <c r="BF24" s="316" t="str">
        <f>入力ﾌｫｰﾑ!AZ88</f>
        <v/>
      </c>
      <c r="BG24" s="313" t="str">
        <f>入力ﾌｫｰﾑ!BA88</f>
        <v/>
      </c>
      <c r="BH24" s="312" t="str">
        <f>入力ﾌｫｰﾑ!BB88</f>
        <v/>
      </c>
      <c r="BI24" s="318">
        <f>入力ﾌｫｰﾑ!BC88</f>
        <v>0</v>
      </c>
    </row>
    <row r="25" spans="2:61" ht="17.25" customHeight="1" x14ac:dyDescent="0.15">
      <c r="B25" s="379" t="s">
        <v>61</v>
      </c>
      <c r="C25" s="334"/>
      <c r="D25" s="322"/>
      <c r="E25" s="312"/>
      <c r="F25" s="312"/>
      <c r="G25" s="312"/>
      <c r="H25" s="312"/>
      <c r="I25" s="312"/>
      <c r="J25" s="312"/>
      <c r="K25" s="312"/>
      <c r="L25" s="375"/>
      <c r="M25" s="333" t="s">
        <v>63</v>
      </c>
      <c r="N25" s="334"/>
      <c r="O25" s="32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8"/>
      <c r="AA25" s="3"/>
      <c r="AB25" s="3"/>
      <c r="AR25" s="292"/>
      <c r="AS25" s="293"/>
      <c r="AT25" s="293"/>
      <c r="AU25" s="293"/>
      <c r="AV25" s="293"/>
      <c r="AW25" s="293"/>
      <c r="AX25" s="293"/>
      <c r="AY25" s="293"/>
      <c r="AZ25" s="293"/>
      <c r="BA25" s="325"/>
      <c r="BB25" s="279"/>
      <c r="BC25" s="317"/>
      <c r="BD25" s="314"/>
      <c r="BE25" s="279"/>
      <c r="BF25" s="317"/>
      <c r="BG25" s="314"/>
      <c r="BH25" s="279"/>
      <c r="BI25" s="319"/>
    </row>
    <row r="26" spans="2:61" ht="17.25" customHeight="1" x14ac:dyDescent="0.15">
      <c r="B26" s="275"/>
      <c r="C26" s="336"/>
      <c r="D26" s="325"/>
      <c r="E26" s="279"/>
      <c r="F26" s="279"/>
      <c r="G26" s="279"/>
      <c r="H26" s="279"/>
      <c r="I26" s="279"/>
      <c r="J26" s="279"/>
      <c r="K26" s="279"/>
      <c r="L26" s="376"/>
      <c r="M26" s="335"/>
      <c r="N26" s="336"/>
      <c r="O26" s="325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319"/>
      <c r="AA26" s="3"/>
      <c r="AB26" s="3"/>
      <c r="AR26" s="273" t="s">
        <v>41</v>
      </c>
      <c r="AS26" s="274"/>
      <c r="AT26" s="274"/>
      <c r="AU26" s="274"/>
      <c r="AV26" s="274"/>
      <c r="AW26" s="277" t="s">
        <v>75</v>
      </c>
      <c r="AX26" s="277"/>
      <c r="AY26" s="277"/>
      <c r="AZ26" s="278"/>
      <c r="BA26" s="324" t="s">
        <v>77</v>
      </c>
      <c r="BB26" s="277" t="s">
        <v>78</v>
      </c>
      <c r="BC26" s="321" t="s">
        <v>78</v>
      </c>
      <c r="BD26" s="315" t="s">
        <v>78</v>
      </c>
      <c r="BE26" s="277" t="s">
        <v>91</v>
      </c>
      <c r="BF26" s="321" t="s">
        <v>91</v>
      </c>
      <c r="BG26" s="315" t="s">
        <v>91</v>
      </c>
      <c r="BH26" s="277" t="s">
        <v>91</v>
      </c>
      <c r="BI26" s="320" t="s">
        <v>91</v>
      </c>
    </row>
    <row r="27" spans="2:61" ht="14.25" customHeight="1" x14ac:dyDescent="0.15">
      <c r="B27" s="377" t="s">
        <v>108</v>
      </c>
      <c r="C27" s="378"/>
      <c r="D27" s="330"/>
      <c r="E27" s="331"/>
      <c r="F27" s="331"/>
      <c r="G27" s="331" t="str">
        <f>IF(入力ﾌｫｰﾑ!H11="","",入力ﾌｫｰﾑ!H11)</f>
        <v/>
      </c>
      <c r="H27" s="331"/>
      <c r="I27" s="331"/>
      <c r="J27" s="331" t="str">
        <f>IF(入力ﾌｫｰﾑ!K11="","",入力ﾌｫｰﾑ!K11)</f>
        <v/>
      </c>
      <c r="K27" s="331"/>
      <c r="L27" s="332"/>
      <c r="M27" s="327" t="s">
        <v>33</v>
      </c>
      <c r="N27" s="328"/>
      <c r="O27" s="281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3"/>
      <c r="AA27" s="3"/>
      <c r="AB27" s="3"/>
      <c r="AR27" s="275"/>
      <c r="AS27" s="276"/>
      <c r="AT27" s="276"/>
      <c r="AU27" s="276"/>
      <c r="AV27" s="276"/>
      <c r="AW27" s="279"/>
      <c r="AX27" s="279"/>
      <c r="AY27" s="279"/>
      <c r="AZ27" s="280"/>
      <c r="BA27" s="325"/>
      <c r="BB27" s="279"/>
      <c r="BC27" s="317"/>
      <c r="BD27" s="314"/>
      <c r="BE27" s="279"/>
      <c r="BF27" s="317"/>
      <c r="BG27" s="314"/>
      <c r="BH27" s="279"/>
      <c r="BI27" s="319"/>
    </row>
    <row r="28" spans="2:61" ht="17.25" customHeight="1" x14ac:dyDescent="0.15">
      <c r="B28" s="371" t="s">
        <v>62</v>
      </c>
      <c r="C28" s="372"/>
      <c r="D28" s="337"/>
      <c r="E28" s="338"/>
      <c r="F28" s="338"/>
      <c r="G28" s="338" t="str">
        <f>IF(入力ﾌｫｰﾑ!H12="","",入力ﾌｫｰﾑ!H12)</f>
        <v/>
      </c>
      <c r="H28" s="338"/>
      <c r="I28" s="338"/>
      <c r="J28" s="338" t="str">
        <f>IF(入力ﾌｫｰﾑ!K12="","",入力ﾌｫｰﾑ!K12)</f>
        <v/>
      </c>
      <c r="K28" s="338"/>
      <c r="L28" s="339"/>
      <c r="M28" s="328"/>
      <c r="N28" s="328"/>
      <c r="O28" s="284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6"/>
      <c r="AA28" s="3"/>
      <c r="AB28" s="3"/>
      <c r="AR28" s="292" t="s">
        <v>40</v>
      </c>
      <c r="AS28" s="293"/>
      <c r="AT28" s="293"/>
      <c r="AU28" s="293"/>
      <c r="AV28" s="293"/>
      <c r="AW28" s="293"/>
      <c r="AX28" s="293"/>
      <c r="AY28" s="293"/>
      <c r="AZ28" s="293"/>
      <c r="BA28" s="324" t="s">
        <v>76</v>
      </c>
      <c r="BB28" s="277" t="s">
        <v>76</v>
      </c>
      <c r="BC28" s="321" t="s">
        <v>76</v>
      </c>
      <c r="BD28" s="315" t="s">
        <v>91</v>
      </c>
      <c r="BE28" s="277" t="s">
        <v>91</v>
      </c>
      <c r="BF28" s="321" t="s">
        <v>91</v>
      </c>
      <c r="BG28" s="315" t="s">
        <v>91</v>
      </c>
      <c r="BH28" s="277" t="s">
        <v>91</v>
      </c>
      <c r="BI28" s="320" t="s">
        <v>91</v>
      </c>
    </row>
    <row r="29" spans="2:61" ht="17.25" customHeight="1" x14ac:dyDescent="0.15">
      <c r="B29" s="373"/>
      <c r="C29" s="374"/>
      <c r="D29" s="340" t="str">
        <f>IF(入力ﾌｫｰﾑ!E13="","",入力ﾌｫｰﾑ!E13)</f>
        <v/>
      </c>
      <c r="E29" s="341"/>
      <c r="F29" s="341"/>
      <c r="G29" s="341" t="str">
        <f>IF(入力ﾌｫｰﾑ!H13="","",入力ﾌｫｰﾑ!H13)</f>
        <v/>
      </c>
      <c r="H29" s="341"/>
      <c r="I29" s="341"/>
      <c r="J29" s="341" t="str">
        <f>IF(入力ﾌｫｰﾑ!K13="","",入力ﾌｫｰﾑ!K13)</f>
        <v/>
      </c>
      <c r="K29" s="341"/>
      <c r="L29" s="342"/>
      <c r="M29" s="329"/>
      <c r="N29" s="329"/>
      <c r="O29" s="287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9"/>
      <c r="AA29" s="3"/>
      <c r="AB29" s="3"/>
      <c r="AR29" s="294"/>
      <c r="AS29" s="295"/>
      <c r="AT29" s="295"/>
      <c r="AU29" s="295"/>
      <c r="AV29" s="295"/>
      <c r="AW29" s="295"/>
      <c r="AX29" s="295"/>
      <c r="AY29" s="295"/>
      <c r="AZ29" s="295"/>
      <c r="BA29" s="326"/>
      <c r="BB29" s="270"/>
      <c r="BC29" s="268"/>
      <c r="BD29" s="311"/>
      <c r="BE29" s="270"/>
      <c r="BF29" s="268"/>
      <c r="BG29" s="311"/>
      <c r="BH29" s="270"/>
      <c r="BI29" s="309"/>
    </row>
    <row r="30" spans="2:61" x14ac:dyDescent="0.15">
      <c r="BA30" s="395" t="s">
        <v>38</v>
      </c>
      <c r="BB30" s="395"/>
      <c r="BC30" s="395">
        <v>3</v>
      </c>
      <c r="BD30" s="395"/>
      <c r="BE30" s="395"/>
      <c r="BF30" s="395"/>
      <c r="BG30" s="395"/>
      <c r="BH30" s="395"/>
      <c r="BI30" s="395"/>
    </row>
    <row r="31" spans="2:61" ht="13.5" customHeight="1" x14ac:dyDescent="0.15">
      <c r="R31" s="271" t="s">
        <v>42</v>
      </c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</row>
    <row r="32" spans="2:61" ht="21" customHeight="1" thickBot="1" x14ac:dyDescent="0.2"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K32" s="7"/>
      <c r="AL32" s="296" t="s">
        <v>36</v>
      </c>
      <c r="AM32" s="296"/>
      <c r="AN32" s="296"/>
      <c r="AO32" s="8"/>
      <c r="AP32" s="8"/>
      <c r="AQ32" s="8"/>
      <c r="AR32" s="8"/>
      <c r="AS32" s="8"/>
      <c r="AT32" s="8"/>
      <c r="AU32" s="8"/>
      <c r="AV32" s="8"/>
      <c r="AW32" s="8"/>
      <c r="AX32" s="297" t="s">
        <v>37</v>
      </c>
      <c r="AY32" s="298"/>
      <c r="AZ32" s="298"/>
      <c r="BA32" s="298"/>
      <c r="BB32" s="298"/>
      <c r="BC32" s="346" t="str">
        <f>IF(入力ﾌｫｰﾑ!$C$4&lt;&gt;"",入力ﾌｫｰﾑ!$C$4,"")</f>
        <v/>
      </c>
      <c r="BD32" s="193"/>
      <c r="BE32" s="193"/>
      <c r="BF32" s="193"/>
      <c r="BG32" s="193"/>
      <c r="BH32" s="193"/>
      <c r="BI32" s="347"/>
    </row>
    <row r="33" spans="2:61" ht="28.5" customHeight="1" thickTop="1" x14ac:dyDescent="0.2">
      <c r="B33" s="350" t="s">
        <v>31</v>
      </c>
      <c r="C33" s="350"/>
      <c r="D33" s="350"/>
      <c r="E33" s="350"/>
      <c r="F33" s="350"/>
      <c r="G33" s="350"/>
      <c r="H33" s="350"/>
      <c r="I33" s="350"/>
      <c r="J33" s="349" t="s">
        <v>30</v>
      </c>
      <c r="K33" s="349"/>
      <c r="R33" s="304" t="str">
        <f>IF(入力ﾌｫｰﾑ!$C$3="","",入力ﾌｫｰﾑ!$C$3)</f>
        <v/>
      </c>
      <c r="S33" s="304"/>
      <c r="T33" s="304"/>
      <c r="U33" s="304"/>
      <c r="V33" s="304"/>
      <c r="W33" s="304" t="s">
        <v>15</v>
      </c>
      <c r="X33" s="304"/>
      <c r="Y33" s="304" t="str">
        <f>IF(入力ﾌｫｰﾑ!$E$3="","",入力ﾌｫｰﾑ!$E$3)</f>
        <v/>
      </c>
      <c r="Z33" s="304"/>
      <c r="AA33" s="304" t="s">
        <v>43</v>
      </c>
      <c r="AB33" s="304"/>
      <c r="AC33" s="304" t="str">
        <f>IF(入力ﾌｫｰﾑ!$F$3="","",入力ﾌｫｰﾑ!$F$3)</f>
        <v/>
      </c>
      <c r="AD33" s="304"/>
      <c r="AE33" s="304" t="s">
        <v>17</v>
      </c>
      <c r="AF33" s="304"/>
      <c r="AG33" s="15"/>
      <c r="AK33" s="5"/>
      <c r="AL33" s="4"/>
      <c r="AM33" s="136">
        <f>入力ﾌｫｰﾑ!$C$5</f>
        <v>0</v>
      </c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I33" s="6"/>
    </row>
    <row r="34" spans="2:61" ht="17.25" customHeight="1" x14ac:dyDescent="0.2">
      <c r="AK34" s="5"/>
      <c r="AM34" s="137">
        <f>入力ﾌｫｰﾑ!$C$6</f>
        <v>0</v>
      </c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I34" s="6"/>
    </row>
    <row r="35" spans="2:61" ht="24" customHeight="1" x14ac:dyDescent="0.15">
      <c r="C35" s="360" t="s">
        <v>60</v>
      </c>
      <c r="D35" s="361"/>
      <c r="E35" s="366" t="s">
        <v>74</v>
      </c>
      <c r="F35" s="354" t="s">
        <v>74</v>
      </c>
      <c r="G35" s="357" t="s">
        <v>74</v>
      </c>
      <c r="H35" s="366" t="s">
        <v>74</v>
      </c>
      <c r="I35" s="354" t="s">
        <v>74</v>
      </c>
      <c r="J35" s="357" t="s">
        <v>74</v>
      </c>
      <c r="K35" s="366" t="s">
        <v>74</v>
      </c>
      <c r="L35" s="354" t="s">
        <v>74</v>
      </c>
      <c r="M35" s="382" t="s">
        <v>74</v>
      </c>
      <c r="AK35" s="5"/>
      <c r="AM35" s="1" t="str">
        <f>IF(入力ﾌｫｰﾑ!$E$6&lt;&gt;"",入力ﾌｫｰﾑ!$E$6,"")</f>
        <v/>
      </c>
      <c r="BI35" s="6"/>
    </row>
    <row r="36" spans="2:61" ht="24" customHeight="1" x14ac:dyDescent="0.15">
      <c r="C36" s="364"/>
      <c r="D36" s="365"/>
      <c r="E36" s="368"/>
      <c r="F36" s="356"/>
      <c r="G36" s="359"/>
      <c r="H36" s="368"/>
      <c r="I36" s="356"/>
      <c r="J36" s="359"/>
      <c r="K36" s="368"/>
      <c r="L36" s="356"/>
      <c r="M36" s="384"/>
      <c r="AK36" s="9"/>
      <c r="AL36" s="10"/>
      <c r="AM36" s="134" t="str">
        <f>"TEL "&amp;入力ﾌｫｰﾑ!$C$7</f>
        <v xml:space="preserve">TEL </v>
      </c>
      <c r="AN36" s="10"/>
      <c r="AO36" s="10"/>
      <c r="AP36" s="10"/>
      <c r="AQ36" s="10"/>
      <c r="AR36" s="10"/>
      <c r="AS36" s="10"/>
      <c r="AT36" s="10"/>
      <c r="AU36" s="10"/>
      <c r="AV36" s="10"/>
      <c r="AW36" s="134" t="str">
        <f>IF(入力ﾌｫｰﾑ!$H$7&lt;&gt;"","FAX " &amp;入力ﾌｫｰﾑ!$H$7,"")</f>
        <v/>
      </c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1"/>
    </row>
    <row r="37" spans="2:61" ht="12.75" customHeight="1" x14ac:dyDescent="0.15"/>
    <row r="38" spans="2:61" ht="24" customHeight="1" x14ac:dyDescent="0.15">
      <c r="B38" s="300" t="s">
        <v>45</v>
      </c>
      <c r="C38" s="301"/>
      <c r="D38" s="255" t="s">
        <v>44</v>
      </c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7"/>
      <c r="U38" s="369" t="s">
        <v>46</v>
      </c>
      <c r="V38" s="370"/>
      <c r="W38" s="370"/>
      <c r="X38" s="370"/>
      <c r="Y38" s="370"/>
      <c r="Z38" s="351" t="s">
        <v>3</v>
      </c>
      <c r="AA38" s="352"/>
      <c r="AB38" s="353"/>
      <c r="AC38" s="299" t="s">
        <v>47</v>
      </c>
      <c r="AD38" s="300"/>
      <c r="AE38" s="300"/>
      <c r="AF38" s="300"/>
      <c r="AG38" s="300"/>
      <c r="AH38" s="301"/>
      <c r="AI38" s="302" t="s">
        <v>34</v>
      </c>
      <c r="AJ38" s="300"/>
      <c r="AK38" s="300"/>
      <c r="AL38" s="300"/>
      <c r="AM38" s="300"/>
      <c r="AN38" s="300"/>
      <c r="AO38" s="300"/>
      <c r="AP38" s="300"/>
      <c r="AQ38" s="303"/>
      <c r="AR38" s="299" t="s">
        <v>35</v>
      </c>
      <c r="AS38" s="300"/>
      <c r="AT38" s="300"/>
      <c r="AU38" s="300"/>
      <c r="AV38" s="300"/>
      <c r="AW38" s="300"/>
      <c r="AX38" s="300"/>
      <c r="AY38" s="300"/>
      <c r="AZ38" s="301"/>
      <c r="BA38" s="369" t="s">
        <v>7</v>
      </c>
      <c r="BB38" s="370"/>
      <c r="BC38" s="370"/>
      <c r="BD38" s="370"/>
      <c r="BE38" s="370"/>
      <c r="BF38" s="370"/>
      <c r="BG38" s="370"/>
      <c r="BH38" s="370"/>
      <c r="BI38" s="299"/>
    </row>
    <row r="39" spans="2:61" ht="24" customHeight="1" x14ac:dyDescent="0.15">
      <c r="B39" s="380" t="str">
        <f>IF(入力ﾌｫｰﾑ!B43="","",入力ﾌｫｰﾑ!B43)</f>
        <v/>
      </c>
      <c r="C39" s="265"/>
      <c r="D39" s="388" t="str">
        <f>IF(入力ﾌｫｰﾑ!C43="","",入力ﾌｫｰﾑ!C43)</f>
        <v/>
      </c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90"/>
      <c r="U39" s="264" t="str">
        <f>IF(入力ﾌｫｰﾑ!K43="","",入力ﾌｫｰﾑ!K43)</f>
        <v/>
      </c>
      <c r="V39" s="396"/>
      <c r="W39" s="396"/>
      <c r="X39" s="396"/>
      <c r="Y39" s="397"/>
      <c r="Z39" s="264" t="str">
        <f>IF(入力ﾌｫｰﾑ!L43="","",入力ﾌｫｰﾑ!L43)</f>
        <v/>
      </c>
      <c r="AA39" s="265"/>
      <c r="AB39" s="266"/>
      <c r="AC39" s="73" t="str">
        <f>IF(OR(入力ﾌｫｰﾑ!AH43&gt;6,Z39="式"),"",入力ﾌｫｰﾑ!AB43)</f>
        <v/>
      </c>
      <c r="AD39" s="73" t="str">
        <f>IF(OR(入力ﾌｫｰﾑ!AH43&gt;6,Z39="式"),"",入力ﾌｫｰﾑ!AC43)</f>
        <v/>
      </c>
      <c r="AE39" s="73" t="str">
        <f>IF(OR(入力ﾌｫｰﾑ!AH43&gt;6,Z39="式"),"",入力ﾌｫｰﾑ!AD43)</f>
        <v/>
      </c>
      <c r="AF39" s="99" t="str">
        <f>IF(OR(入力ﾌｫｰﾑ!AH43&gt;6,Z39="式"),"",入力ﾌｫｰﾑ!AE43)</f>
        <v/>
      </c>
      <c r="AG39" s="73" t="str">
        <f>IF(OR(入力ﾌｫｰﾑ!AH43&gt;6,Z39="式"),"",入力ﾌｫｰﾑ!AF43)</f>
        <v/>
      </c>
      <c r="AH39" s="73" t="str">
        <f>IF(OR(入力ﾌｫｰﾑ!AH43&gt;6,Z39="式"),"",入力ﾌｫｰﾑ!AG43)</f>
        <v/>
      </c>
      <c r="AI39" s="91" t="str">
        <f>入力ﾌｫｰﾑ!AU43</f>
        <v/>
      </c>
      <c r="AJ39" s="73" t="str">
        <f>入力ﾌｫｰﾑ!AV43</f>
        <v/>
      </c>
      <c r="AK39" s="73" t="str">
        <f>入力ﾌｫｰﾑ!AW43</f>
        <v/>
      </c>
      <c r="AL39" s="99" t="str">
        <f>入力ﾌｫｰﾑ!AX43</f>
        <v/>
      </c>
      <c r="AM39" s="73" t="str">
        <f>入力ﾌｫｰﾑ!AY43</f>
        <v/>
      </c>
      <c r="AN39" s="101" t="str">
        <f>入力ﾌｫｰﾑ!AZ43</f>
        <v/>
      </c>
      <c r="AO39" s="73" t="str">
        <f>入力ﾌｫｰﾑ!BA43</f>
        <v/>
      </c>
      <c r="AP39" s="73" t="str">
        <f>入力ﾌｫｰﾑ!BB43</f>
        <v/>
      </c>
      <c r="AQ39" s="92" t="str">
        <f>入力ﾌｫｰﾑ!BC43</f>
        <v/>
      </c>
      <c r="AR39" s="73" t="str">
        <f>入力ﾌｫｰﾑ!BP43</f>
        <v/>
      </c>
      <c r="AS39" s="73" t="str">
        <f>入力ﾌｫｰﾑ!BQ43</f>
        <v/>
      </c>
      <c r="AT39" s="73" t="str">
        <f>入力ﾌｫｰﾑ!BR43</f>
        <v/>
      </c>
      <c r="AU39" s="99" t="str">
        <f>入力ﾌｫｰﾑ!BS43</f>
        <v/>
      </c>
      <c r="AV39" s="73" t="str">
        <f>入力ﾌｫｰﾑ!BT43</f>
        <v/>
      </c>
      <c r="AW39" s="101" t="str">
        <f>入力ﾌｫｰﾑ!BU43</f>
        <v/>
      </c>
      <c r="AX39" s="73" t="str">
        <f>入力ﾌｫｰﾑ!BV43</f>
        <v/>
      </c>
      <c r="AY39" s="73" t="str">
        <f>入力ﾌｫｰﾑ!BW43</f>
        <v/>
      </c>
      <c r="AZ39" s="73" t="str">
        <f>入力ﾌｫｰﾑ!BX43</f>
        <v/>
      </c>
      <c r="BA39" s="91" t="str">
        <f>入力ﾌｫｰﾑ!CK43</f>
        <v/>
      </c>
      <c r="BB39" s="73" t="str">
        <f>入力ﾌｫｰﾑ!CL43</f>
        <v/>
      </c>
      <c r="BC39" s="73" t="str">
        <f>入力ﾌｫｰﾑ!CM43</f>
        <v/>
      </c>
      <c r="BD39" s="99" t="str">
        <f>入力ﾌｫｰﾑ!CN43</f>
        <v/>
      </c>
      <c r="BE39" s="73" t="str">
        <f>入力ﾌｫｰﾑ!CO43</f>
        <v/>
      </c>
      <c r="BF39" s="101" t="str">
        <f>入力ﾌｫｰﾑ!CP43</f>
        <v/>
      </c>
      <c r="BG39" s="73" t="str">
        <f>入力ﾌｫｰﾑ!CQ43</f>
        <v/>
      </c>
      <c r="BH39" s="73" t="str">
        <f>入力ﾌｫｰﾑ!CR43</f>
        <v/>
      </c>
      <c r="BI39" s="97" t="str">
        <f>入力ﾌｫｰﾑ!CS43</f>
        <v/>
      </c>
    </row>
    <row r="40" spans="2:61" ht="24" customHeight="1" x14ac:dyDescent="0.15">
      <c r="B40" s="380" t="str">
        <f>IF(入力ﾌｫｰﾑ!B44="","",入力ﾌｫｰﾑ!B44)</f>
        <v/>
      </c>
      <c r="C40" s="265"/>
      <c r="D40" s="398" t="str">
        <f>IF(入力ﾌｫｰﾑ!C44="","",入力ﾌｫｰﾑ!C44)</f>
        <v/>
      </c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89"/>
      <c r="R40" s="389"/>
      <c r="S40" s="389"/>
      <c r="T40" s="390"/>
      <c r="U40" s="264" t="str">
        <f>IF(入力ﾌｫｰﾑ!K44="","",入力ﾌｫｰﾑ!K44)</f>
        <v/>
      </c>
      <c r="V40" s="396"/>
      <c r="W40" s="396"/>
      <c r="X40" s="396"/>
      <c r="Y40" s="397"/>
      <c r="Z40" s="264" t="str">
        <f>IF(入力ﾌｫｰﾑ!L44="","",入力ﾌｫｰﾑ!L44)</f>
        <v/>
      </c>
      <c r="AA40" s="265"/>
      <c r="AB40" s="266"/>
      <c r="AC40" s="73" t="str">
        <f>IF(OR(入力ﾌｫｰﾑ!AH44&gt;6,Z40="式"),"",入力ﾌｫｰﾑ!AB44)</f>
        <v/>
      </c>
      <c r="AD40" s="73" t="str">
        <f>IF(OR(入力ﾌｫｰﾑ!AH44&gt;6,Z40="式"),"",入力ﾌｫｰﾑ!AC44)</f>
        <v/>
      </c>
      <c r="AE40" s="73" t="str">
        <f>IF(OR(入力ﾌｫｰﾑ!AH44&gt;6,Z40="式"),"",入力ﾌｫｰﾑ!AD44)</f>
        <v/>
      </c>
      <c r="AF40" s="99" t="str">
        <f>IF(OR(入力ﾌｫｰﾑ!AH44&gt;6,Z40="式"),"",入力ﾌｫｰﾑ!AE44)</f>
        <v/>
      </c>
      <c r="AG40" s="73" t="str">
        <f>IF(OR(入力ﾌｫｰﾑ!AH44&gt;6,Z40="式"),"",入力ﾌｫｰﾑ!AF44)</f>
        <v/>
      </c>
      <c r="AH40" s="73" t="str">
        <f>IF(OR(入力ﾌｫｰﾑ!AH44&gt;6,Z40="式"),"",入力ﾌｫｰﾑ!AG44)</f>
        <v/>
      </c>
      <c r="AI40" s="91" t="str">
        <f>入力ﾌｫｰﾑ!AU44</f>
        <v/>
      </c>
      <c r="AJ40" s="73" t="str">
        <f>入力ﾌｫｰﾑ!AV44</f>
        <v/>
      </c>
      <c r="AK40" s="73" t="str">
        <f>入力ﾌｫｰﾑ!AW44</f>
        <v/>
      </c>
      <c r="AL40" s="99" t="str">
        <f>入力ﾌｫｰﾑ!AX44</f>
        <v/>
      </c>
      <c r="AM40" s="73" t="str">
        <f>入力ﾌｫｰﾑ!AY44</f>
        <v/>
      </c>
      <c r="AN40" s="101" t="str">
        <f>入力ﾌｫｰﾑ!AZ44</f>
        <v/>
      </c>
      <c r="AO40" s="73" t="str">
        <f>入力ﾌｫｰﾑ!BA44</f>
        <v/>
      </c>
      <c r="AP40" s="73" t="str">
        <f>入力ﾌｫｰﾑ!BB44</f>
        <v/>
      </c>
      <c r="AQ40" s="92" t="str">
        <f>入力ﾌｫｰﾑ!BC44</f>
        <v/>
      </c>
      <c r="AR40" s="73" t="str">
        <f>入力ﾌｫｰﾑ!BP44</f>
        <v/>
      </c>
      <c r="AS40" s="73" t="str">
        <f>入力ﾌｫｰﾑ!BQ44</f>
        <v/>
      </c>
      <c r="AT40" s="73" t="str">
        <f>入力ﾌｫｰﾑ!BR44</f>
        <v/>
      </c>
      <c r="AU40" s="99" t="str">
        <f>入力ﾌｫｰﾑ!BS44</f>
        <v/>
      </c>
      <c r="AV40" s="73" t="str">
        <f>入力ﾌｫｰﾑ!BT44</f>
        <v/>
      </c>
      <c r="AW40" s="101" t="str">
        <f>入力ﾌｫｰﾑ!BU44</f>
        <v/>
      </c>
      <c r="AX40" s="73" t="str">
        <f>入力ﾌｫｰﾑ!BV44</f>
        <v/>
      </c>
      <c r="AY40" s="73" t="str">
        <f>入力ﾌｫｰﾑ!BW44</f>
        <v/>
      </c>
      <c r="AZ40" s="73" t="str">
        <f>入力ﾌｫｰﾑ!BX44</f>
        <v/>
      </c>
      <c r="BA40" s="91" t="str">
        <f>入力ﾌｫｰﾑ!CK44</f>
        <v/>
      </c>
      <c r="BB40" s="73" t="str">
        <f>入力ﾌｫｰﾑ!CL44</f>
        <v/>
      </c>
      <c r="BC40" s="73" t="str">
        <f>入力ﾌｫｰﾑ!CM44</f>
        <v/>
      </c>
      <c r="BD40" s="99" t="str">
        <f>入力ﾌｫｰﾑ!CN44</f>
        <v/>
      </c>
      <c r="BE40" s="73" t="str">
        <f>入力ﾌｫｰﾑ!CO44</f>
        <v/>
      </c>
      <c r="BF40" s="101" t="str">
        <f>入力ﾌｫｰﾑ!CP44</f>
        <v/>
      </c>
      <c r="BG40" s="73" t="str">
        <f>入力ﾌｫｰﾑ!CQ44</f>
        <v/>
      </c>
      <c r="BH40" s="73" t="str">
        <f>入力ﾌｫｰﾑ!CR44</f>
        <v/>
      </c>
      <c r="BI40" s="97" t="str">
        <f>入力ﾌｫｰﾑ!CS44</f>
        <v/>
      </c>
    </row>
    <row r="41" spans="2:61" ht="24" customHeight="1" x14ac:dyDescent="0.15">
      <c r="B41" s="380" t="str">
        <f>IF(入力ﾌｫｰﾑ!B45="","",入力ﾌｫｰﾑ!B45)</f>
        <v/>
      </c>
      <c r="C41" s="265"/>
      <c r="D41" s="388" t="str">
        <f>IF(入力ﾌｫｰﾑ!C45="","",入力ﾌｫｰﾑ!C45)</f>
        <v/>
      </c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90"/>
      <c r="U41" s="264" t="str">
        <f>IF(入力ﾌｫｰﾑ!K45="","",入力ﾌｫｰﾑ!K45)</f>
        <v/>
      </c>
      <c r="V41" s="396"/>
      <c r="W41" s="396"/>
      <c r="X41" s="396"/>
      <c r="Y41" s="397"/>
      <c r="Z41" s="264" t="str">
        <f>IF(入力ﾌｫｰﾑ!L45="","",入力ﾌｫｰﾑ!L45)</f>
        <v/>
      </c>
      <c r="AA41" s="265"/>
      <c r="AB41" s="266"/>
      <c r="AC41" s="73" t="str">
        <f>IF(OR(入力ﾌｫｰﾑ!AH45&gt;6,Z41="式"),"",入力ﾌｫｰﾑ!AB45)</f>
        <v/>
      </c>
      <c r="AD41" s="73" t="str">
        <f>IF(OR(入力ﾌｫｰﾑ!AH45&gt;6,Z41="式"),"",入力ﾌｫｰﾑ!AC45)</f>
        <v/>
      </c>
      <c r="AE41" s="73" t="str">
        <f>IF(OR(入力ﾌｫｰﾑ!AH45&gt;6,Z41="式"),"",入力ﾌｫｰﾑ!AD45)</f>
        <v/>
      </c>
      <c r="AF41" s="99" t="str">
        <f>IF(OR(入力ﾌｫｰﾑ!AH45&gt;6,Z41="式"),"",入力ﾌｫｰﾑ!AE45)</f>
        <v/>
      </c>
      <c r="AG41" s="73" t="str">
        <f>IF(OR(入力ﾌｫｰﾑ!AH45&gt;6,Z41="式"),"",入力ﾌｫｰﾑ!AF45)</f>
        <v/>
      </c>
      <c r="AH41" s="73" t="str">
        <f>IF(OR(入力ﾌｫｰﾑ!AH45&gt;6,Z41="式"),"",入力ﾌｫｰﾑ!AG45)</f>
        <v/>
      </c>
      <c r="AI41" s="91" t="str">
        <f>入力ﾌｫｰﾑ!AU45</f>
        <v/>
      </c>
      <c r="AJ41" s="73" t="str">
        <f>入力ﾌｫｰﾑ!AV45</f>
        <v/>
      </c>
      <c r="AK41" s="73" t="str">
        <f>入力ﾌｫｰﾑ!AW45</f>
        <v/>
      </c>
      <c r="AL41" s="99" t="str">
        <f>入力ﾌｫｰﾑ!AX45</f>
        <v/>
      </c>
      <c r="AM41" s="73" t="str">
        <f>入力ﾌｫｰﾑ!AY45</f>
        <v/>
      </c>
      <c r="AN41" s="101" t="str">
        <f>入力ﾌｫｰﾑ!AZ45</f>
        <v/>
      </c>
      <c r="AO41" s="73" t="str">
        <f>入力ﾌｫｰﾑ!BA45</f>
        <v/>
      </c>
      <c r="AP41" s="73" t="str">
        <f>入力ﾌｫｰﾑ!BB45</f>
        <v/>
      </c>
      <c r="AQ41" s="92" t="str">
        <f>入力ﾌｫｰﾑ!BC45</f>
        <v/>
      </c>
      <c r="AR41" s="73" t="str">
        <f>入力ﾌｫｰﾑ!BP45</f>
        <v/>
      </c>
      <c r="AS41" s="73" t="str">
        <f>入力ﾌｫｰﾑ!BQ45</f>
        <v/>
      </c>
      <c r="AT41" s="73" t="str">
        <f>入力ﾌｫｰﾑ!BR45</f>
        <v/>
      </c>
      <c r="AU41" s="99" t="str">
        <f>入力ﾌｫｰﾑ!BS45</f>
        <v/>
      </c>
      <c r="AV41" s="73" t="str">
        <f>入力ﾌｫｰﾑ!BT45</f>
        <v/>
      </c>
      <c r="AW41" s="101" t="str">
        <f>入力ﾌｫｰﾑ!BU45</f>
        <v/>
      </c>
      <c r="AX41" s="73" t="str">
        <f>入力ﾌｫｰﾑ!BV45</f>
        <v/>
      </c>
      <c r="AY41" s="73" t="str">
        <f>入力ﾌｫｰﾑ!BW45</f>
        <v/>
      </c>
      <c r="AZ41" s="73" t="str">
        <f>入力ﾌｫｰﾑ!BX45</f>
        <v/>
      </c>
      <c r="BA41" s="91" t="str">
        <f>入力ﾌｫｰﾑ!CK45</f>
        <v/>
      </c>
      <c r="BB41" s="73" t="str">
        <f>入力ﾌｫｰﾑ!CL45</f>
        <v/>
      </c>
      <c r="BC41" s="73" t="str">
        <f>入力ﾌｫｰﾑ!CM45</f>
        <v/>
      </c>
      <c r="BD41" s="99" t="str">
        <f>入力ﾌｫｰﾑ!CN45</f>
        <v/>
      </c>
      <c r="BE41" s="73" t="str">
        <f>入力ﾌｫｰﾑ!CO45</f>
        <v/>
      </c>
      <c r="BF41" s="101" t="str">
        <f>入力ﾌｫｰﾑ!CP45</f>
        <v/>
      </c>
      <c r="BG41" s="73" t="str">
        <f>入力ﾌｫｰﾑ!CQ45</f>
        <v/>
      </c>
      <c r="BH41" s="73" t="str">
        <f>入力ﾌｫｰﾑ!CR45</f>
        <v/>
      </c>
      <c r="BI41" s="97" t="str">
        <f>入力ﾌｫｰﾑ!CS45</f>
        <v/>
      </c>
    </row>
    <row r="42" spans="2:61" ht="24" customHeight="1" x14ac:dyDescent="0.15">
      <c r="B42" s="380" t="str">
        <f>IF(入力ﾌｫｰﾑ!B46="","",入力ﾌｫｰﾑ!B46)</f>
        <v/>
      </c>
      <c r="C42" s="265"/>
      <c r="D42" s="388" t="str">
        <f>IF(入力ﾌｫｰﾑ!C46="","",入力ﾌｫｰﾑ!C46)</f>
        <v/>
      </c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90"/>
      <c r="U42" s="264" t="str">
        <f>IF(入力ﾌｫｰﾑ!K46="","",入力ﾌｫｰﾑ!K46)</f>
        <v/>
      </c>
      <c r="V42" s="396"/>
      <c r="W42" s="396"/>
      <c r="X42" s="396"/>
      <c r="Y42" s="397"/>
      <c r="Z42" s="264" t="str">
        <f>IF(入力ﾌｫｰﾑ!L46="","",入力ﾌｫｰﾑ!L46)</f>
        <v/>
      </c>
      <c r="AA42" s="265"/>
      <c r="AB42" s="266"/>
      <c r="AC42" s="73" t="str">
        <f>IF(OR(入力ﾌｫｰﾑ!AH46&gt;6,Z42="式"),"",入力ﾌｫｰﾑ!AB46)</f>
        <v/>
      </c>
      <c r="AD42" s="73" t="str">
        <f>IF(OR(入力ﾌｫｰﾑ!AH46&gt;6,Z42="式"),"",入力ﾌｫｰﾑ!AC46)</f>
        <v/>
      </c>
      <c r="AE42" s="73" t="str">
        <f>IF(OR(入力ﾌｫｰﾑ!AH46&gt;6,Z42="式"),"",入力ﾌｫｰﾑ!AD46)</f>
        <v/>
      </c>
      <c r="AF42" s="99" t="str">
        <f>IF(OR(入力ﾌｫｰﾑ!AH46&gt;6,Z42="式"),"",入力ﾌｫｰﾑ!AE46)</f>
        <v/>
      </c>
      <c r="AG42" s="73" t="str">
        <f>IF(OR(入力ﾌｫｰﾑ!AH46&gt;6,Z42="式"),"",入力ﾌｫｰﾑ!AF46)</f>
        <v/>
      </c>
      <c r="AH42" s="73" t="str">
        <f>IF(OR(入力ﾌｫｰﾑ!AH46&gt;6,Z42="式"),"",入力ﾌｫｰﾑ!AG46)</f>
        <v/>
      </c>
      <c r="AI42" s="91" t="str">
        <f>入力ﾌｫｰﾑ!AU46</f>
        <v/>
      </c>
      <c r="AJ42" s="73" t="str">
        <f>入力ﾌｫｰﾑ!AV46</f>
        <v/>
      </c>
      <c r="AK42" s="73" t="str">
        <f>入力ﾌｫｰﾑ!AW46</f>
        <v/>
      </c>
      <c r="AL42" s="99" t="str">
        <f>入力ﾌｫｰﾑ!AX46</f>
        <v/>
      </c>
      <c r="AM42" s="73" t="str">
        <f>入力ﾌｫｰﾑ!AY46</f>
        <v/>
      </c>
      <c r="AN42" s="101" t="str">
        <f>入力ﾌｫｰﾑ!AZ46</f>
        <v/>
      </c>
      <c r="AO42" s="73" t="str">
        <f>入力ﾌｫｰﾑ!BA46</f>
        <v/>
      </c>
      <c r="AP42" s="73" t="str">
        <f>入力ﾌｫｰﾑ!BB46</f>
        <v/>
      </c>
      <c r="AQ42" s="92" t="str">
        <f>入力ﾌｫｰﾑ!BC46</f>
        <v/>
      </c>
      <c r="AR42" s="73" t="str">
        <f>入力ﾌｫｰﾑ!BP46</f>
        <v/>
      </c>
      <c r="AS42" s="73" t="str">
        <f>入力ﾌｫｰﾑ!BQ46</f>
        <v/>
      </c>
      <c r="AT42" s="73" t="str">
        <f>入力ﾌｫｰﾑ!BR46</f>
        <v/>
      </c>
      <c r="AU42" s="99" t="str">
        <f>入力ﾌｫｰﾑ!BS46</f>
        <v/>
      </c>
      <c r="AV42" s="73" t="str">
        <f>入力ﾌｫｰﾑ!BT46</f>
        <v/>
      </c>
      <c r="AW42" s="101" t="str">
        <f>入力ﾌｫｰﾑ!BU46</f>
        <v/>
      </c>
      <c r="AX42" s="73" t="str">
        <f>入力ﾌｫｰﾑ!BV46</f>
        <v/>
      </c>
      <c r="AY42" s="73" t="str">
        <f>入力ﾌｫｰﾑ!BW46</f>
        <v/>
      </c>
      <c r="AZ42" s="73" t="str">
        <f>入力ﾌｫｰﾑ!BX46</f>
        <v/>
      </c>
      <c r="BA42" s="91" t="str">
        <f>入力ﾌｫｰﾑ!CK46</f>
        <v/>
      </c>
      <c r="BB42" s="73" t="str">
        <f>入力ﾌｫｰﾑ!CL46</f>
        <v/>
      </c>
      <c r="BC42" s="73" t="str">
        <f>入力ﾌｫｰﾑ!CM46</f>
        <v/>
      </c>
      <c r="BD42" s="99" t="str">
        <f>入力ﾌｫｰﾑ!CN46</f>
        <v/>
      </c>
      <c r="BE42" s="73" t="str">
        <f>入力ﾌｫｰﾑ!CO46</f>
        <v/>
      </c>
      <c r="BF42" s="101" t="str">
        <f>入力ﾌｫｰﾑ!CP46</f>
        <v/>
      </c>
      <c r="BG42" s="73" t="str">
        <f>入力ﾌｫｰﾑ!CQ46</f>
        <v/>
      </c>
      <c r="BH42" s="73" t="str">
        <f>入力ﾌｫｰﾑ!CR46</f>
        <v/>
      </c>
      <c r="BI42" s="97" t="str">
        <f>入力ﾌｫｰﾑ!CS46</f>
        <v/>
      </c>
    </row>
    <row r="43" spans="2:61" ht="24" customHeight="1" x14ac:dyDescent="0.15">
      <c r="B43" s="380" t="str">
        <f>IF(入力ﾌｫｰﾑ!B47="","",入力ﾌｫｰﾑ!B47)</f>
        <v/>
      </c>
      <c r="C43" s="265"/>
      <c r="D43" s="388" t="str">
        <f>IF(入力ﾌｫｰﾑ!C47="","",入力ﾌｫｰﾑ!C47)</f>
        <v/>
      </c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89"/>
      <c r="P43" s="389"/>
      <c r="Q43" s="389"/>
      <c r="R43" s="389"/>
      <c r="S43" s="389"/>
      <c r="T43" s="390"/>
      <c r="U43" s="264" t="str">
        <f>IF(入力ﾌｫｰﾑ!K47="","",入力ﾌｫｰﾑ!K47)</f>
        <v/>
      </c>
      <c r="V43" s="396"/>
      <c r="W43" s="396"/>
      <c r="X43" s="396"/>
      <c r="Y43" s="397"/>
      <c r="Z43" s="264" t="str">
        <f>IF(入力ﾌｫｰﾑ!L47="","",入力ﾌｫｰﾑ!L47)</f>
        <v/>
      </c>
      <c r="AA43" s="265"/>
      <c r="AB43" s="266"/>
      <c r="AC43" s="73" t="str">
        <f>IF(OR(入力ﾌｫｰﾑ!AH47&gt;6,Z43="式"),"",入力ﾌｫｰﾑ!AB47)</f>
        <v/>
      </c>
      <c r="AD43" s="73" t="str">
        <f>IF(OR(入力ﾌｫｰﾑ!AH47&gt;6,Z43="式"),"",入力ﾌｫｰﾑ!AC47)</f>
        <v/>
      </c>
      <c r="AE43" s="73" t="str">
        <f>IF(OR(入力ﾌｫｰﾑ!AH47&gt;6,Z43="式"),"",入力ﾌｫｰﾑ!AD47)</f>
        <v/>
      </c>
      <c r="AF43" s="99" t="str">
        <f>IF(OR(入力ﾌｫｰﾑ!AH47&gt;6,Z43="式"),"",入力ﾌｫｰﾑ!AE47)</f>
        <v/>
      </c>
      <c r="AG43" s="73" t="str">
        <f>IF(OR(入力ﾌｫｰﾑ!AH47&gt;6,Z43="式"),"",入力ﾌｫｰﾑ!AF47)</f>
        <v/>
      </c>
      <c r="AH43" s="73" t="str">
        <f>IF(OR(入力ﾌｫｰﾑ!AH47&gt;6,Z43="式"),"",入力ﾌｫｰﾑ!AG47)</f>
        <v/>
      </c>
      <c r="AI43" s="91" t="str">
        <f>入力ﾌｫｰﾑ!AU47</f>
        <v/>
      </c>
      <c r="AJ43" s="73" t="str">
        <f>入力ﾌｫｰﾑ!AV47</f>
        <v/>
      </c>
      <c r="AK43" s="73" t="str">
        <f>入力ﾌｫｰﾑ!AW47</f>
        <v/>
      </c>
      <c r="AL43" s="99" t="str">
        <f>入力ﾌｫｰﾑ!AX47</f>
        <v/>
      </c>
      <c r="AM43" s="73" t="str">
        <f>入力ﾌｫｰﾑ!AY47</f>
        <v/>
      </c>
      <c r="AN43" s="101" t="str">
        <f>入力ﾌｫｰﾑ!AZ47</f>
        <v/>
      </c>
      <c r="AO43" s="73" t="str">
        <f>入力ﾌｫｰﾑ!BA47</f>
        <v/>
      </c>
      <c r="AP43" s="73" t="str">
        <f>入力ﾌｫｰﾑ!BB47</f>
        <v/>
      </c>
      <c r="AQ43" s="92" t="str">
        <f>入力ﾌｫｰﾑ!BC47</f>
        <v/>
      </c>
      <c r="AR43" s="73" t="str">
        <f>入力ﾌｫｰﾑ!BP47</f>
        <v/>
      </c>
      <c r="AS43" s="73" t="str">
        <f>入力ﾌｫｰﾑ!BQ47</f>
        <v/>
      </c>
      <c r="AT43" s="73" t="str">
        <f>入力ﾌｫｰﾑ!BR47</f>
        <v/>
      </c>
      <c r="AU43" s="99" t="str">
        <f>入力ﾌｫｰﾑ!BS47</f>
        <v/>
      </c>
      <c r="AV43" s="73" t="str">
        <f>入力ﾌｫｰﾑ!BT47</f>
        <v/>
      </c>
      <c r="AW43" s="101" t="str">
        <f>入力ﾌｫｰﾑ!BU47</f>
        <v/>
      </c>
      <c r="AX43" s="73" t="str">
        <f>入力ﾌｫｰﾑ!BV47</f>
        <v/>
      </c>
      <c r="AY43" s="73" t="str">
        <f>入力ﾌｫｰﾑ!BW47</f>
        <v/>
      </c>
      <c r="AZ43" s="73" t="str">
        <f>入力ﾌｫｰﾑ!BX47</f>
        <v/>
      </c>
      <c r="BA43" s="91" t="str">
        <f>入力ﾌｫｰﾑ!CK47</f>
        <v/>
      </c>
      <c r="BB43" s="73" t="str">
        <f>入力ﾌｫｰﾑ!CL47</f>
        <v/>
      </c>
      <c r="BC43" s="73" t="str">
        <f>入力ﾌｫｰﾑ!CM47</f>
        <v/>
      </c>
      <c r="BD43" s="99" t="str">
        <f>入力ﾌｫｰﾑ!CN47</f>
        <v/>
      </c>
      <c r="BE43" s="73" t="str">
        <f>入力ﾌｫｰﾑ!CO47</f>
        <v/>
      </c>
      <c r="BF43" s="101" t="str">
        <f>入力ﾌｫｰﾑ!CP47</f>
        <v/>
      </c>
      <c r="BG43" s="73" t="str">
        <f>入力ﾌｫｰﾑ!CQ47</f>
        <v/>
      </c>
      <c r="BH43" s="73" t="str">
        <f>入力ﾌｫｰﾑ!CR47</f>
        <v/>
      </c>
      <c r="BI43" s="97" t="str">
        <f>入力ﾌｫｰﾑ!CS47</f>
        <v/>
      </c>
    </row>
    <row r="44" spans="2:61" ht="24" customHeight="1" x14ac:dyDescent="0.15">
      <c r="B44" s="380" t="str">
        <f>IF(入力ﾌｫｰﾑ!B48="","",入力ﾌｫｰﾑ!B48)</f>
        <v/>
      </c>
      <c r="C44" s="265"/>
      <c r="D44" s="388" t="str">
        <f>IF(入力ﾌｫｰﾑ!C48="","",入力ﾌｫｰﾑ!C48)</f>
        <v/>
      </c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89"/>
      <c r="P44" s="389"/>
      <c r="Q44" s="389"/>
      <c r="R44" s="389"/>
      <c r="S44" s="389"/>
      <c r="T44" s="390"/>
      <c r="U44" s="264" t="str">
        <f>IF(入力ﾌｫｰﾑ!K48="","",入力ﾌｫｰﾑ!K48)</f>
        <v/>
      </c>
      <c r="V44" s="396"/>
      <c r="W44" s="396"/>
      <c r="X44" s="396"/>
      <c r="Y44" s="397"/>
      <c r="Z44" s="264" t="str">
        <f>IF(入力ﾌｫｰﾑ!L48="","",入力ﾌｫｰﾑ!L48)</f>
        <v/>
      </c>
      <c r="AA44" s="265"/>
      <c r="AB44" s="266"/>
      <c r="AC44" s="73" t="str">
        <f>IF(OR(入力ﾌｫｰﾑ!AH48&gt;6,Z44="式"),"",入力ﾌｫｰﾑ!AB48)</f>
        <v/>
      </c>
      <c r="AD44" s="73" t="str">
        <f>IF(OR(入力ﾌｫｰﾑ!AH48&gt;6,Z44="式"),"",入力ﾌｫｰﾑ!AC48)</f>
        <v/>
      </c>
      <c r="AE44" s="73" t="str">
        <f>IF(OR(入力ﾌｫｰﾑ!AH48&gt;6,Z44="式"),"",入力ﾌｫｰﾑ!AD48)</f>
        <v/>
      </c>
      <c r="AF44" s="99" t="str">
        <f>IF(OR(入力ﾌｫｰﾑ!AH48&gt;6,Z44="式"),"",入力ﾌｫｰﾑ!AE48)</f>
        <v/>
      </c>
      <c r="AG44" s="73" t="str">
        <f>IF(OR(入力ﾌｫｰﾑ!AH48&gt;6,Z44="式"),"",入力ﾌｫｰﾑ!AF48)</f>
        <v/>
      </c>
      <c r="AH44" s="73" t="str">
        <f>IF(OR(入力ﾌｫｰﾑ!AH48&gt;6,Z44="式"),"",入力ﾌｫｰﾑ!AG48)</f>
        <v/>
      </c>
      <c r="AI44" s="91" t="str">
        <f>入力ﾌｫｰﾑ!AU48</f>
        <v/>
      </c>
      <c r="AJ44" s="73" t="str">
        <f>入力ﾌｫｰﾑ!AV48</f>
        <v/>
      </c>
      <c r="AK44" s="73" t="str">
        <f>入力ﾌｫｰﾑ!AW48</f>
        <v/>
      </c>
      <c r="AL44" s="99" t="str">
        <f>入力ﾌｫｰﾑ!AX48</f>
        <v/>
      </c>
      <c r="AM44" s="73" t="str">
        <f>入力ﾌｫｰﾑ!AY48</f>
        <v/>
      </c>
      <c r="AN44" s="101" t="str">
        <f>入力ﾌｫｰﾑ!AZ48</f>
        <v/>
      </c>
      <c r="AO44" s="73" t="str">
        <f>入力ﾌｫｰﾑ!BA48</f>
        <v/>
      </c>
      <c r="AP44" s="73" t="str">
        <f>入力ﾌｫｰﾑ!BB48</f>
        <v/>
      </c>
      <c r="AQ44" s="92" t="str">
        <f>入力ﾌｫｰﾑ!BC48</f>
        <v/>
      </c>
      <c r="AR44" s="73" t="str">
        <f>入力ﾌｫｰﾑ!BP48</f>
        <v/>
      </c>
      <c r="AS44" s="73" t="str">
        <f>入力ﾌｫｰﾑ!BQ48</f>
        <v/>
      </c>
      <c r="AT44" s="73" t="str">
        <f>入力ﾌｫｰﾑ!BR48</f>
        <v/>
      </c>
      <c r="AU44" s="99" t="str">
        <f>入力ﾌｫｰﾑ!BS48</f>
        <v/>
      </c>
      <c r="AV44" s="73" t="str">
        <f>入力ﾌｫｰﾑ!BT48</f>
        <v/>
      </c>
      <c r="AW44" s="101" t="str">
        <f>入力ﾌｫｰﾑ!BU48</f>
        <v/>
      </c>
      <c r="AX44" s="73" t="str">
        <f>入力ﾌｫｰﾑ!BV48</f>
        <v/>
      </c>
      <c r="AY44" s="73" t="str">
        <f>入力ﾌｫｰﾑ!BW48</f>
        <v/>
      </c>
      <c r="AZ44" s="73" t="str">
        <f>入力ﾌｫｰﾑ!BX48</f>
        <v/>
      </c>
      <c r="BA44" s="91" t="str">
        <f>入力ﾌｫｰﾑ!CK48</f>
        <v/>
      </c>
      <c r="BB44" s="73" t="str">
        <f>入力ﾌｫｰﾑ!CL48</f>
        <v/>
      </c>
      <c r="BC44" s="73" t="str">
        <f>入力ﾌｫｰﾑ!CM48</f>
        <v/>
      </c>
      <c r="BD44" s="99" t="str">
        <f>入力ﾌｫｰﾑ!CN48</f>
        <v/>
      </c>
      <c r="BE44" s="73" t="str">
        <f>入力ﾌｫｰﾑ!CO48</f>
        <v/>
      </c>
      <c r="BF44" s="101" t="str">
        <f>入力ﾌｫｰﾑ!CP48</f>
        <v/>
      </c>
      <c r="BG44" s="73" t="str">
        <f>入力ﾌｫｰﾑ!CQ48</f>
        <v/>
      </c>
      <c r="BH44" s="73" t="str">
        <f>入力ﾌｫｰﾑ!CR48</f>
        <v/>
      </c>
      <c r="BI44" s="97" t="str">
        <f>入力ﾌｫｰﾑ!CS48</f>
        <v/>
      </c>
    </row>
    <row r="45" spans="2:61" ht="24" customHeight="1" x14ac:dyDescent="0.15">
      <c r="B45" s="380" t="str">
        <f>IF(入力ﾌｫｰﾑ!B49="","",入力ﾌｫｰﾑ!B49)</f>
        <v/>
      </c>
      <c r="C45" s="265"/>
      <c r="D45" s="388" t="str">
        <f>IF(入力ﾌｫｰﾑ!C49="","",入力ﾌｫｰﾑ!C49)</f>
        <v/>
      </c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90"/>
      <c r="U45" s="264" t="str">
        <f>IF(入力ﾌｫｰﾑ!K49="","",入力ﾌｫｰﾑ!K49)</f>
        <v/>
      </c>
      <c r="V45" s="396"/>
      <c r="W45" s="396"/>
      <c r="X45" s="396"/>
      <c r="Y45" s="397"/>
      <c r="Z45" s="264" t="str">
        <f>IF(入力ﾌｫｰﾑ!L49="","",入力ﾌｫｰﾑ!L49)</f>
        <v/>
      </c>
      <c r="AA45" s="265"/>
      <c r="AB45" s="266"/>
      <c r="AC45" s="73" t="str">
        <f>IF(OR(入力ﾌｫｰﾑ!AH49&gt;6,Z45="式"),"",入力ﾌｫｰﾑ!AB49)</f>
        <v/>
      </c>
      <c r="AD45" s="73" t="str">
        <f>IF(OR(入力ﾌｫｰﾑ!AH49&gt;6,Z45="式"),"",入力ﾌｫｰﾑ!AC49)</f>
        <v/>
      </c>
      <c r="AE45" s="73" t="str">
        <f>IF(OR(入力ﾌｫｰﾑ!AH49&gt;6,Z45="式"),"",入力ﾌｫｰﾑ!AD49)</f>
        <v/>
      </c>
      <c r="AF45" s="99" t="str">
        <f>IF(OR(入力ﾌｫｰﾑ!AH49&gt;6,Z45="式"),"",入力ﾌｫｰﾑ!AE49)</f>
        <v/>
      </c>
      <c r="AG45" s="73" t="str">
        <f>IF(OR(入力ﾌｫｰﾑ!AH49&gt;6,Z45="式"),"",入力ﾌｫｰﾑ!AF49)</f>
        <v/>
      </c>
      <c r="AH45" s="73" t="str">
        <f>IF(OR(入力ﾌｫｰﾑ!AH49&gt;6,Z45="式"),"",入力ﾌｫｰﾑ!AG49)</f>
        <v/>
      </c>
      <c r="AI45" s="91" t="str">
        <f>入力ﾌｫｰﾑ!AU49</f>
        <v/>
      </c>
      <c r="AJ45" s="73" t="str">
        <f>入力ﾌｫｰﾑ!AV49</f>
        <v/>
      </c>
      <c r="AK45" s="73" t="str">
        <f>入力ﾌｫｰﾑ!AW49</f>
        <v/>
      </c>
      <c r="AL45" s="99" t="str">
        <f>入力ﾌｫｰﾑ!AX49</f>
        <v/>
      </c>
      <c r="AM45" s="73" t="str">
        <f>入力ﾌｫｰﾑ!AY49</f>
        <v/>
      </c>
      <c r="AN45" s="101" t="str">
        <f>入力ﾌｫｰﾑ!AZ49</f>
        <v/>
      </c>
      <c r="AO45" s="73" t="str">
        <f>入力ﾌｫｰﾑ!BA49</f>
        <v/>
      </c>
      <c r="AP45" s="73" t="str">
        <f>入力ﾌｫｰﾑ!BB49</f>
        <v/>
      </c>
      <c r="AQ45" s="92" t="str">
        <f>入力ﾌｫｰﾑ!BC49</f>
        <v/>
      </c>
      <c r="AR45" s="73" t="str">
        <f>入力ﾌｫｰﾑ!BP49</f>
        <v/>
      </c>
      <c r="AS45" s="73" t="str">
        <f>入力ﾌｫｰﾑ!BQ49</f>
        <v/>
      </c>
      <c r="AT45" s="73" t="str">
        <f>入力ﾌｫｰﾑ!BR49</f>
        <v/>
      </c>
      <c r="AU45" s="99" t="str">
        <f>入力ﾌｫｰﾑ!BS49</f>
        <v/>
      </c>
      <c r="AV45" s="73" t="str">
        <f>入力ﾌｫｰﾑ!BT49</f>
        <v/>
      </c>
      <c r="AW45" s="101" t="str">
        <f>入力ﾌｫｰﾑ!BU49</f>
        <v/>
      </c>
      <c r="AX45" s="73" t="str">
        <f>入力ﾌｫｰﾑ!BV49</f>
        <v/>
      </c>
      <c r="AY45" s="73" t="str">
        <f>入力ﾌｫｰﾑ!BW49</f>
        <v/>
      </c>
      <c r="AZ45" s="73" t="str">
        <f>入力ﾌｫｰﾑ!BX49</f>
        <v/>
      </c>
      <c r="BA45" s="91" t="str">
        <f>入力ﾌｫｰﾑ!CK49</f>
        <v/>
      </c>
      <c r="BB45" s="73" t="str">
        <f>入力ﾌｫｰﾑ!CL49</f>
        <v/>
      </c>
      <c r="BC45" s="73" t="str">
        <f>入力ﾌｫｰﾑ!CM49</f>
        <v/>
      </c>
      <c r="BD45" s="99" t="str">
        <f>入力ﾌｫｰﾑ!CN49</f>
        <v/>
      </c>
      <c r="BE45" s="73" t="str">
        <f>入力ﾌｫｰﾑ!CO49</f>
        <v/>
      </c>
      <c r="BF45" s="101" t="str">
        <f>入力ﾌｫｰﾑ!CP49</f>
        <v/>
      </c>
      <c r="BG45" s="73" t="str">
        <f>入力ﾌｫｰﾑ!CQ49</f>
        <v/>
      </c>
      <c r="BH45" s="73" t="str">
        <f>入力ﾌｫｰﾑ!CR49</f>
        <v/>
      </c>
      <c r="BI45" s="97" t="str">
        <f>入力ﾌｫｰﾑ!CS49</f>
        <v/>
      </c>
    </row>
    <row r="46" spans="2:61" ht="24" customHeight="1" x14ac:dyDescent="0.15">
      <c r="B46" s="380" t="str">
        <f>IF(入力ﾌｫｰﾑ!B50="","",入力ﾌｫｰﾑ!B50)</f>
        <v/>
      </c>
      <c r="C46" s="265"/>
      <c r="D46" s="388" t="str">
        <f>IF(入力ﾌｫｰﾑ!C50="","",入力ﾌｫｰﾑ!C50)</f>
        <v/>
      </c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389"/>
      <c r="P46" s="389"/>
      <c r="Q46" s="389"/>
      <c r="R46" s="389"/>
      <c r="S46" s="389"/>
      <c r="T46" s="390"/>
      <c r="U46" s="264" t="str">
        <f>IF(入力ﾌｫｰﾑ!K50="","",入力ﾌｫｰﾑ!K50)</f>
        <v/>
      </c>
      <c r="V46" s="396"/>
      <c r="W46" s="396"/>
      <c r="X46" s="396"/>
      <c r="Y46" s="397"/>
      <c r="Z46" s="264" t="str">
        <f>IF(入力ﾌｫｰﾑ!L50="","",入力ﾌｫｰﾑ!L50)</f>
        <v/>
      </c>
      <c r="AA46" s="265"/>
      <c r="AB46" s="266"/>
      <c r="AC46" s="73" t="str">
        <f>IF(OR(入力ﾌｫｰﾑ!AH50&gt;6,Z46="式"),"",入力ﾌｫｰﾑ!AB50)</f>
        <v/>
      </c>
      <c r="AD46" s="73" t="str">
        <f>IF(OR(入力ﾌｫｰﾑ!AH50&gt;6,Z46="式"),"",入力ﾌｫｰﾑ!AC50)</f>
        <v/>
      </c>
      <c r="AE46" s="73" t="str">
        <f>IF(OR(入力ﾌｫｰﾑ!AH50&gt;6,Z46="式"),"",入力ﾌｫｰﾑ!AD50)</f>
        <v/>
      </c>
      <c r="AF46" s="99" t="str">
        <f>IF(OR(入力ﾌｫｰﾑ!AH50&gt;6,Z46="式"),"",入力ﾌｫｰﾑ!AE50)</f>
        <v/>
      </c>
      <c r="AG46" s="73" t="str">
        <f>IF(OR(入力ﾌｫｰﾑ!AH50&gt;6,Z46="式"),"",入力ﾌｫｰﾑ!AF50)</f>
        <v/>
      </c>
      <c r="AH46" s="73" t="str">
        <f>IF(OR(入力ﾌｫｰﾑ!AH50&gt;6,Z46="式"),"",入力ﾌｫｰﾑ!AG50)</f>
        <v/>
      </c>
      <c r="AI46" s="91" t="str">
        <f>入力ﾌｫｰﾑ!AU50</f>
        <v/>
      </c>
      <c r="AJ46" s="73" t="str">
        <f>入力ﾌｫｰﾑ!AV50</f>
        <v/>
      </c>
      <c r="AK46" s="73" t="str">
        <f>入力ﾌｫｰﾑ!AW50</f>
        <v/>
      </c>
      <c r="AL46" s="99" t="str">
        <f>入力ﾌｫｰﾑ!AX50</f>
        <v/>
      </c>
      <c r="AM46" s="73" t="str">
        <f>入力ﾌｫｰﾑ!AY50</f>
        <v/>
      </c>
      <c r="AN46" s="101" t="str">
        <f>入力ﾌｫｰﾑ!AZ50</f>
        <v/>
      </c>
      <c r="AO46" s="73" t="str">
        <f>入力ﾌｫｰﾑ!BA50</f>
        <v/>
      </c>
      <c r="AP46" s="73" t="str">
        <f>入力ﾌｫｰﾑ!BB50</f>
        <v/>
      </c>
      <c r="AQ46" s="92" t="str">
        <f>入力ﾌｫｰﾑ!BC50</f>
        <v/>
      </c>
      <c r="AR46" s="73" t="str">
        <f>入力ﾌｫｰﾑ!BP50</f>
        <v/>
      </c>
      <c r="AS46" s="73" t="str">
        <f>入力ﾌｫｰﾑ!BQ50</f>
        <v/>
      </c>
      <c r="AT46" s="73" t="str">
        <f>入力ﾌｫｰﾑ!BR50</f>
        <v/>
      </c>
      <c r="AU46" s="99" t="str">
        <f>入力ﾌｫｰﾑ!BS50</f>
        <v/>
      </c>
      <c r="AV46" s="73" t="str">
        <f>入力ﾌｫｰﾑ!BT50</f>
        <v/>
      </c>
      <c r="AW46" s="101" t="str">
        <f>入力ﾌｫｰﾑ!BU50</f>
        <v/>
      </c>
      <c r="AX46" s="73" t="str">
        <f>入力ﾌｫｰﾑ!BV50</f>
        <v/>
      </c>
      <c r="AY46" s="73" t="str">
        <f>入力ﾌｫｰﾑ!BW50</f>
        <v/>
      </c>
      <c r="AZ46" s="73" t="str">
        <f>入力ﾌｫｰﾑ!BX50</f>
        <v/>
      </c>
      <c r="BA46" s="91" t="str">
        <f>入力ﾌｫｰﾑ!CK50</f>
        <v/>
      </c>
      <c r="BB46" s="73" t="str">
        <f>入力ﾌｫｰﾑ!CL50</f>
        <v/>
      </c>
      <c r="BC46" s="73" t="str">
        <f>入力ﾌｫｰﾑ!CM50</f>
        <v/>
      </c>
      <c r="BD46" s="99" t="str">
        <f>入力ﾌｫｰﾑ!CN50</f>
        <v/>
      </c>
      <c r="BE46" s="73" t="str">
        <f>入力ﾌｫｰﾑ!CO50</f>
        <v/>
      </c>
      <c r="BF46" s="101" t="str">
        <f>入力ﾌｫｰﾑ!CP50</f>
        <v/>
      </c>
      <c r="BG46" s="73" t="str">
        <f>入力ﾌｫｰﾑ!CQ50</f>
        <v/>
      </c>
      <c r="BH46" s="73" t="str">
        <f>入力ﾌｫｰﾑ!CR50</f>
        <v/>
      </c>
      <c r="BI46" s="97" t="str">
        <f>入力ﾌｫｰﾑ!CS50</f>
        <v/>
      </c>
    </row>
    <row r="47" spans="2:61" ht="24" customHeight="1" x14ac:dyDescent="0.15">
      <c r="B47" s="380" t="str">
        <f>IF(入力ﾌｫｰﾑ!B51="","",入力ﾌｫｰﾑ!B51)</f>
        <v/>
      </c>
      <c r="C47" s="265"/>
      <c r="D47" s="388" t="str">
        <f>IF(入力ﾌｫｰﾑ!C51="","",入力ﾌｫｰﾑ!C51)</f>
        <v/>
      </c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90"/>
      <c r="U47" s="264" t="str">
        <f>IF(入力ﾌｫｰﾑ!K51="","",入力ﾌｫｰﾑ!K51)</f>
        <v/>
      </c>
      <c r="V47" s="265"/>
      <c r="W47" s="265"/>
      <c r="X47" s="265"/>
      <c r="Y47" s="265"/>
      <c r="Z47" s="264" t="str">
        <f>IF(入力ﾌｫｰﾑ!L51="","",入力ﾌｫｰﾑ!L51)</f>
        <v/>
      </c>
      <c r="AA47" s="265"/>
      <c r="AB47" s="266"/>
      <c r="AC47" s="73" t="str">
        <f>IF(OR(入力ﾌｫｰﾑ!AH51&gt;6,Z47="式"),"",入力ﾌｫｰﾑ!AB51)</f>
        <v/>
      </c>
      <c r="AD47" s="73" t="str">
        <f>IF(OR(入力ﾌｫｰﾑ!AH51&gt;6,Z47="式"),"",入力ﾌｫｰﾑ!AC51)</f>
        <v/>
      </c>
      <c r="AE47" s="73" t="str">
        <f>IF(OR(入力ﾌｫｰﾑ!AH51&gt;6,Z47="式"),"",入力ﾌｫｰﾑ!AD51)</f>
        <v/>
      </c>
      <c r="AF47" s="99" t="str">
        <f>IF(OR(入力ﾌｫｰﾑ!AH51&gt;6,Z47="式"),"",入力ﾌｫｰﾑ!AE51)</f>
        <v/>
      </c>
      <c r="AG47" s="73" t="str">
        <f>IF(OR(入力ﾌｫｰﾑ!AH51&gt;6,Z47="式"),"",入力ﾌｫｰﾑ!AF51)</f>
        <v/>
      </c>
      <c r="AH47" s="73" t="str">
        <f>IF(OR(入力ﾌｫｰﾑ!AH51&gt;6,Z47="式"),"",入力ﾌｫｰﾑ!AG51)</f>
        <v/>
      </c>
      <c r="AI47" s="91" t="str">
        <f>入力ﾌｫｰﾑ!AU51</f>
        <v/>
      </c>
      <c r="AJ47" s="73" t="str">
        <f>入力ﾌｫｰﾑ!AV51</f>
        <v/>
      </c>
      <c r="AK47" s="73" t="str">
        <f>入力ﾌｫｰﾑ!AW51</f>
        <v/>
      </c>
      <c r="AL47" s="99" t="str">
        <f>入力ﾌｫｰﾑ!AX51</f>
        <v/>
      </c>
      <c r="AM47" s="73" t="str">
        <f>入力ﾌｫｰﾑ!AY51</f>
        <v/>
      </c>
      <c r="AN47" s="101" t="str">
        <f>入力ﾌｫｰﾑ!AZ51</f>
        <v/>
      </c>
      <c r="AO47" s="73" t="str">
        <f>入力ﾌｫｰﾑ!BA51</f>
        <v/>
      </c>
      <c r="AP47" s="73" t="str">
        <f>入力ﾌｫｰﾑ!BB51</f>
        <v/>
      </c>
      <c r="AQ47" s="92" t="str">
        <f>入力ﾌｫｰﾑ!BC51</f>
        <v/>
      </c>
      <c r="AR47" s="73" t="str">
        <f>入力ﾌｫｰﾑ!BP51</f>
        <v/>
      </c>
      <c r="AS47" s="73" t="str">
        <f>入力ﾌｫｰﾑ!BQ51</f>
        <v/>
      </c>
      <c r="AT47" s="73" t="str">
        <f>入力ﾌｫｰﾑ!BR51</f>
        <v/>
      </c>
      <c r="AU47" s="99" t="str">
        <f>入力ﾌｫｰﾑ!BS51</f>
        <v/>
      </c>
      <c r="AV47" s="73" t="str">
        <f>入力ﾌｫｰﾑ!BT51</f>
        <v/>
      </c>
      <c r="AW47" s="101" t="str">
        <f>入力ﾌｫｰﾑ!BU51</f>
        <v/>
      </c>
      <c r="AX47" s="73" t="str">
        <f>入力ﾌｫｰﾑ!BV51</f>
        <v/>
      </c>
      <c r="AY47" s="73" t="str">
        <f>入力ﾌｫｰﾑ!BW51</f>
        <v/>
      </c>
      <c r="AZ47" s="73" t="str">
        <f>入力ﾌｫｰﾑ!BX51</f>
        <v/>
      </c>
      <c r="BA47" s="91" t="str">
        <f>入力ﾌｫｰﾑ!CK51</f>
        <v/>
      </c>
      <c r="BB47" s="73" t="str">
        <f>入力ﾌｫｰﾑ!CL51</f>
        <v/>
      </c>
      <c r="BC47" s="73" t="str">
        <f>入力ﾌｫｰﾑ!CM51</f>
        <v/>
      </c>
      <c r="BD47" s="99" t="str">
        <f>入力ﾌｫｰﾑ!CN51</f>
        <v/>
      </c>
      <c r="BE47" s="73" t="str">
        <f>入力ﾌｫｰﾑ!CO51</f>
        <v/>
      </c>
      <c r="BF47" s="101" t="str">
        <f>入力ﾌｫｰﾑ!CP51</f>
        <v/>
      </c>
      <c r="BG47" s="73" t="str">
        <f>入力ﾌｫｰﾑ!CQ51</f>
        <v/>
      </c>
      <c r="BH47" s="73" t="str">
        <f>入力ﾌｫｰﾑ!CR51</f>
        <v/>
      </c>
      <c r="BI47" s="97" t="str">
        <f>入力ﾌｫｰﾑ!CS51</f>
        <v/>
      </c>
    </row>
    <row r="48" spans="2:61" ht="24" customHeight="1" x14ac:dyDescent="0.15">
      <c r="B48" s="380" t="str">
        <f>IF(入力ﾌｫｰﾑ!B52="","",入力ﾌｫｰﾑ!B52)</f>
        <v/>
      </c>
      <c r="C48" s="265"/>
      <c r="D48" s="388" t="str">
        <f>IF(入力ﾌｫｰﾑ!C52="","",入力ﾌｫｰﾑ!C52)</f>
        <v/>
      </c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90"/>
      <c r="U48" s="264" t="str">
        <f>IF(入力ﾌｫｰﾑ!K52="","",入力ﾌｫｰﾑ!K52)</f>
        <v/>
      </c>
      <c r="V48" s="265"/>
      <c r="W48" s="265"/>
      <c r="X48" s="265"/>
      <c r="Y48" s="265"/>
      <c r="Z48" s="264" t="str">
        <f>IF(入力ﾌｫｰﾑ!L52="","",入力ﾌｫｰﾑ!L52)</f>
        <v/>
      </c>
      <c r="AA48" s="265"/>
      <c r="AB48" s="266"/>
      <c r="AC48" s="73" t="str">
        <f>IF(OR(入力ﾌｫｰﾑ!AH52&gt;6,Z48="式"),"",入力ﾌｫｰﾑ!AB52)</f>
        <v/>
      </c>
      <c r="AD48" s="73" t="str">
        <f>IF(OR(入力ﾌｫｰﾑ!AH52&gt;6,Z48="式"),"",入力ﾌｫｰﾑ!AC52)</f>
        <v/>
      </c>
      <c r="AE48" s="73" t="str">
        <f>IF(OR(入力ﾌｫｰﾑ!AH52&gt;6,Z48="式"),"",入力ﾌｫｰﾑ!AD52)</f>
        <v/>
      </c>
      <c r="AF48" s="99" t="str">
        <f>IF(OR(入力ﾌｫｰﾑ!AH52&gt;6,Z48="式"),"",入力ﾌｫｰﾑ!AE52)</f>
        <v/>
      </c>
      <c r="AG48" s="73" t="str">
        <f>IF(OR(入力ﾌｫｰﾑ!AH52&gt;6,Z48="式"),"",入力ﾌｫｰﾑ!AF52)</f>
        <v/>
      </c>
      <c r="AH48" s="73" t="str">
        <f>IF(OR(入力ﾌｫｰﾑ!AH52&gt;6,Z48="式"),"",入力ﾌｫｰﾑ!AG52)</f>
        <v/>
      </c>
      <c r="AI48" s="91" t="str">
        <f>入力ﾌｫｰﾑ!AU52</f>
        <v/>
      </c>
      <c r="AJ48" s="73" t="str">
        <f>入力ﾌｫｰﾑ!AV52</f>
        <v/>
      </c>
      <c r="AK48" s="73" t="str">
        <f>入力ﾌｫｰﾑ!AW52</f>
        <v/>
      </c>
      <c r="AL48" s="99" t="str">
        <f>入力ﾌｫｰﾑ!AX52</f>
        <v/>
      </c>
      <c r="AM48" s="73" t="str">
        <f>入力ﾌｫｰﾑ!AY52</f>
        <v/>
      </c>
      <c r="AN48" s="101" t="str">
        <f>入力ﾌｫｰﾑ!AZ52</f>
        <v/>
      </c>
      <c r="AO48" s="73" t="str">
        <f>入力ﾌｫｰﾑ!BA52</f>
        <v/>
      </c>
      <c r="AP48" s="73" t="str">
        <f>入力ﾌｫｰﾑ!BB52</f>
        <v/>
      </c>
      <c r="AQ48" s="92" t="str">
        <f>入力ﾌｫｰﾑ!BC52</f>
        <v/>
      </c>
      <c r="AR48" s="73" t="str">
        <f>入力ﾌｫｰﾑ!BP52</f>
        <v/>
      </c>
      <c r="AS48" s="73" t="str">
        <f>入力ﾌｫｰﾑ!BQ52</f>
        <v/>
      </c>
      <c r="AT48" s="73" t="str">
        <f>入力ﾌｫｰﾑ!BR52</f>
        <v/>
      </c>
      <c r="AU48" s="99" t="str">
        <f>入力ﾌｫｰﾑ!BS52</f>
        <v/>
      </c>
      <c r="AV48" s="73" t="str">
        <f>入力ﾌｫｰﾑ!BT52</f>
        <v/>
      </c>
      <c r="AW48" s="101" t="str">
        <f>入力ﾌｫｰﾑ!BU52</f>
        <v/>
      </c>
      <c r="AX48" s="73" t="str">
        <f>入力ﾌｫｰﾑ!BV52</f>
        <v/>
      </c>
      <c r="AY48" s="73" t="str">
        <f>入力ﾌｫｰﾑ!BW52</f>
        <v/>
      </c>
      <c r="AZ48" s="73" t="str">
        <f>入力ﾌｫｰﾑ!BX52</f>
        <v/>
      </c>
      <c r="BA48" s="91" t="str">
        <f>入力ﾌｫｰﾑ!CK52</f>
        <v/>
      </c>
      <c r="BB48" s="73" t="str">
        <f>入力ﾌｫｰﾑ!CL52</f>
        <v/>
      </c>
      <c r="BC48" s="73" t="str">
        <f>入力ﾌｫｰﾑ!CM52</f>
        <v/>
      </c>
      <c r="BD48" s="99" t="str">
        <f>入力ﾌｫｰﾑ!CN52</f>
        <v/>
      </c>
      <c r="BE48" s="73" t="str">
        <f>入力ﾌｫｰﾑ!CO52</f>
        <v/>
      </c>
      <c r="BF48" s="101" t="str">
        <f>入力ﾌｫｰﾑ!CP52</f>
        <v/>
      </c>
      <c r="BG48" s="73" t="str">
        <f>入力ﾌｫｰﾑ!CQ52</f>
        <v/>
      </c>
      <c r="BH48" s="73" t="str">
        <f>入力ﾌｫｰﾑ!CR52</f>
        <v/>
      </c>
      <c r="BI48" s="97" t="str">
        <f>入力ﾌｫｰﾑ!CS52</f>
        <v/>
      </c>
    </row>
    <row r="49" spans="2:61" ht="24" customHeight="1" x14ac:dyDescent="0.15">
      <c r="B49" s="380" t="str">
        <f>IF(入力ﾌｫｰﾑ!B53="","",入力ﾌｫｰﾑ!B53)</f>
        <v/>
      </c>
      <c r="C49" s="265"/>
      <c r="D49" s="388" t="str">
        <f>IF(入力ﾌｫｰﾑ!C53="","",入力ﾌｫｰﾑ!C53)</f>
        <v/>
      </c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89"/>
      <c r="Q49" s="389"/>
      <c r="R49" s="389"/>
      <c r="S49" s="389"/>
      <c r="T49" s="390"/>
      <c r="U49" s="264" t="str">
        <f>IF(入力ﾌｫｰﾑ!K53="","",入力ﾌｫｰﾑ!K53)</f>
        <v/>
      </c>
      <c r="V49" s="265"/>
      <c r="W49" s="265"/>
      <c r="X49" s="265"/>
      <c r="Y49" s="265"/>
      <c r="Z49" s="264" t="str">
        <f>IF(入力ﾌｫｰﾑ!L53="","",入力ﾌｫｰﾑ!L53)</f>
        <v/>
      </c>
      <c r="AA49" s="265"/>
      <c r="AB49" s="266"/>
      <c r="AC49" s="73" t="str">
        <f>IF(OR(入力ﾌｫｰﾑ!AH53&gt;6,Z49="式"),"",入力ﾌｫｰﾑ!AB53)</f>
        <v/>
      </c>
      <c r="AD49" s="73" t="str">
        <f>IF(OR(入力ﾌｫｰﾑ!AH53&gt;6,Z49="式"),"",入力ﾌｫｰﾑ!AC53)</f>
        <v/>
      </c>
      <c r="AE49" s="73" t="str">
        <f>IF(OR(入力ﾌｫｰﾑ!AH53&gt;6,Z49="式"),"",入力ﾌｫｰﾑ!AD53)</f>
        <v/>
      </c>
      <c r="AF49" s="99" t="str">
        <f>IF(OR(入力ﾌｫｰﾑ!AH53&gt;6,Z49="式"),"",入力ﾌｫｰﾑ!AE53)</f>
        <v/>
      </c>
      <c r="AG49" s="73" t="str">
        <f>IF(OR(入力ﾌｫｰﾑ!AH53&gt;6,Z49="式"),"",入力ﾌｫｰﾑ!AF53)</f>
        <v/>
      </c>
      <c r="AH49" s="73" t="str">
        <f>IF(OR(入力ﾌｫｰﾑ!AH53&gt;6,Z49="式"),"",入力ﾌｫｰﾑ!AG53)</f>
        <v/>
      </c>
      <c r="AI49" s="91" t="str">
        <f>入力ﾌｫｰﾑ!AU53</f>
        <v/>
      </c>
      <c r="AJ49" s="73" t="str">
        <f>入力ﾌｫｰﾑ!AV53</f>
        <v/>
      </c>
      <c r="AK49" s="73" t="str">
        <f>入力ﾌｫｰﾑ!AW53</f>
        <v/>
      </c>
      <c r="AL49" s="99" t="str">
        <f>入力ﾌｫｰﾑ!AX53</f>
        <v/>
      </c>
      <c r="AM49" s="73" t="str">
        <f>入力ﾌｫｰﾑ!AY53</f>
        <v/>
      </c>
      <c r="AN49" s="101" t="str">
        <f>入力ﾌｫｰﾑ!AZ53</f>
        <v/>
      </c>
      <c r="AO49" s="73" t="str">
        <f>入力ﾌｫｰﾑ!BA53</f>
        <v/>
      </c>
      <c r="AP49" s="73" t="str">
        <f>入力ﾌｫｰﾑ!BB53</f>
        <v/>
      </c>
      <c r="AQ49" s="92" t="str">
        <f>入力ﾌｫｰﾑ!BC53</f>
        <v/>
      </c>
      <c r="AR49" s="73" t="str">
        <f>入力ﾌｫｰﾑ!BP53</f>
        <v/>
      </c>
      <c r="AS49" s="73" t="str">
        <f>入力ﾌｫｰﾑ!BQ53</f>
        <v/>
      </c>
      <c r="AT49" s="73" t="str">
        <f>入力ﾌｫｰﾑ!BR53</f>
        <v/>
      </c>
      <c r="AU49" s="99" t="str">
        <f>入力ﾌｫｰﾑ!BS53</f>
        <v/>
      </c>
      <c r="AV49" s="73" t="str">
        <f>入力ﾌｫｰﾑ!BT53</f>
        <v/>
      </c>
      <c r="AW49" s="101" t="str">
        <f>入力ﾌｫｰﾑ!BU53</f>
        <v/>
      </c>
      <c r="AX49" s="73" t="str">
        <f>入力ﾌｫｰﾑ!BV53</f>
        <v/>
      </c>
      <c r="AY49" s="73" t="str">
        <f>入力ﾌｫｰﾑ!BW53</f>
        <v/>
      </c>
      <c r="AZ49" s="73" t="str">
        <f>入力ﾌｫｰﾑ!BX53</f>
        <v/>
      </c>
      <c r="BA49" s="91" t="str">
        <f>入力ﾌｫｰﾑ!CK53</f>
        <v/>
      </c>
      <c r="BB49" s="73" t="str">
        <f>入力ﾌｫｰﾑ!CL53</f>
        <v/>
      </c>
      <c r="BC49" s="73" t="str">
        <f>入力ﾌｫｰﾑ!CM53</f>
        <v/>
      </c>
      <c r="BD49" s="99" t="str">
        <f>入力ﾌｫｰﾑ!CN53</f>
        <v/>
      </c>
      <c r="BE49" s="73" t="str">
        <f>入力ﾌｫｰﾑ!CO53</f>
        <v/>
      </c>
      <c r="BF49" s="101" t="str">
        <f>入力ﾌｫｰﾑ!CP53</f>
        <v/>
      </c>
      <c r="BG49" s="73" t="str">
        <f>入力ﾌｫｰﾑ!CQ53</f>
        <v/>
      </c>
      <c r="BH49" s="73" t="str">
        <f>入力ﾌｫｰﾑ!CR53</f>
        <v/>
      </c>
      <c r="BI49" s="97" t="str">
        <f>入力ﾌｫｰﾑ!CS53</f>
        <v/>
      </c>
    </row>
    <row r="50" spans="2:61" ht="24" customHeight="1" x14ac:dyDescent="0.15">
      <c r="B50" s="380" t="str">
        <f>IF(入力ﾌｫｰﾑ!B54="","",入力ﾌｫｰﾑ!B54)</f>
        <v/>
      </c>
      <c r="C50" s="265"/>
      <c r="D50" s="388" t="str">
        <f>IF(入力ﾌｫｰﾑ!C54="","",入力ﾌｫｰﾑ!C54)</f>
        <v/>
      </c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89"/>
      <c r="P50" s="389"/>
      <c r="Q50" s="389"/>
      <c r="R50" s="389"/>
      <c r="S50" s="389"/>
      <c r="T50" s="390"/>
      <c r="U50" s="264" t="str">
        <f>IF(入力ﾌｫｰﾑ!K54="","",入力ﾌｫｰﾑ!K54)</f>
        <v/>
      </c>
      <c r="V50" s="265"/>
      <c r="W50" s="265"/>
      <c r="X50" s="265"/>
      <c r="Y50" s="265"/>
      <c r="Z50" s="264" t="str">
        <f>IF(入力ﾌｫｰﾑ!L54="","",入力ﾌｫｰﾑ!L54)</f>
        <v/>
      </c>
      <c r="AA50" s="265"/>
      <c r="AB50" s="266"/>
      <c r="AC50" s="73" t="str">
        <f>IF(OR(入力ﾌｫｰﾑ!AH54&gt;6,Z50="式"),"",入力ﾌｫｰﾑ!AB54)</f>
        <v/>
      </c>
      <c r="AD50" s="73" t="str">
        <f>IF(OR(入力ﾌｫｰﾑ!AH54&gt;6,Z50="式"),"",入力ﾌｫｰﾑ!AC54)</f>
        <v/>
      </c>
      <c r="AE50" s="73" t="str">
        <f>IF(OR(入力ﾌｫｰﾑ!AH54&gt;6,Z50="式"),"",入力ﾌｫｰﾑ!AD54)</f>
        <v/>
      </c>
      <c r="AF50" s="99" t="str">
        <f>IF(OR(入力ﾌｫｰﾑ!AH54&gt;6,Z50="式"),"",入力ﾌｫｰﾑ!AE54)</f>
        <v/>
      </c>
      <c r="AG50" s="73" t="str">
        <f>IF(OR(入力ﾌｫｰﾑ!AH54&gt;6,Z50="式"),"",入力ﾌｫｰﾑ!AF54)</f>
        <v/>
      </c>
      <c r="AH50" s="73" t="str">
        <f>IF(OR(入力ﾌｫｰﾑ!AH54&gt;6,Z50="式"),"",入力ﾌｫｰﾑ!AG54)</f>
        <v/>
      </c>
      <c r="AI50" s="91" t="str">
        <f>入力ﾌｫｰﾑ!AU54</f>
        <v/>
      </c>
      <c r="AJ50" s="73" t="str">
        <f>入力ﾌｫｰﾑ!AV54</f>
        <v/>
      </c>
      <c r="AK50" s="73" t="str">
        <f>入力ﾌｫｰﾑ!AW54</f>
        <v/>
      </c>
      <c r="AL50" s="99" t="str">
        <f>入力ﾌｫｰﾑ!AX54</f>
        <v/>
      </c>
      <c r="AM50" s="73" t="str">
        <f>入力ﾌｫｰﾑ!AY54</f>
        <v/>
      </c>
      <c r="AN50" s="101" t="str">
        <f>入力ﾌｫｰﾑ!AZ54</f>
        <v/>
      </c>
      <c r="AO50" s="73" t="str">
        <f>入力ﾌｫｰﾑ!BA54</f>
        <v/>
      </c>
      <c r="AP50" s="73" t="str">
        <f>入力ﾌｫｰﾑ!BB54</f>
        <v/>
      </c>
      <c r="AQ50" s="92" t="str">
        <f>入力ﾌｫｰﾑ!BC54</f>
        <v/>
      </c>
      <c r="AR50" s="73" t="str">
        <f>入力ﾌｫｰﾑ!BP54</f>
        <v/>
      </c>
      <c r="AS50" s="73" t="str">
        <f>入力ﾌｫｰﾑ!BQ54</f>
        <v/>
      </c>
      <c r="AT50" s="73" t="str">
        <f>入力ﾌｫｰﾑ!BR54</f>
        <v/>
      </c>
      <c r="AU50" s="99" t="str">
        <f>入力ﾌｫｰﾑ!BS54</f>
        <v/>
      </c>
      <c r="AV50" s="73" t="str">
        <f>入力ﾌｫｰﾑ!BT54</f>
        <v/>
      </c>
      <c r="AW50" s="101" t="str">
        <f>入力ﾌｫｰﾑ!BU54</f>
        <v/>
      </c>
      <c r="AX50" s="73" t="str">
        <f>入力ﾌｫｰﾑ!BV54</f>
        <v/>
      </c>
      <c r="AY50" s="73" t="str">
        <f>入力ﾌｫｰﾑ!BW54</f>
        <v/>
      </c>
      <c r="AZ50" s="73" t="str">
        <f>入力ﾌｫｰﾑ!BX54</f>
        <v/>
      </c>
      <c r="BA50" s="91" t="str">
        <f>入力ﾌｫｰﾑ!CK54</f>
        <v/>
      </c>
      <c r="BB50" s="73" t="str">
        <f>入力ﾌｫｰﾑ!CL54</f>
        <v/>
      </c>
      <c r="BC50" s="73" t="str">
        <f>入力ﾌｫｰﾑ!CM54</f>
        <v/>
      </c>
      <c r="BD50" s="99" t="str">
        <f>入力ﾌｫｰﾑ!CN54</f>
        <v/>
      </c>
      <c r="BE50" s="73" t="str">
        <f>入力ﾌｫｰﾑ!CO54</f>
        <v/>
      </c>
      <c r="BF50" s="101" t="str">
        <f>入力ﾌｫｰﾑ!CP54</f>
        <v/>
      </c>
      <c r="BG50" s="73" t="str">
        <f>入力ﾌｫｰﾑ!CQ54</f>
        <v/>
      </c>
      <c r="BH50" s="73" t="str">
        <f>入力ﾌｫｰﾑ!CR54</f>
        <v/>
      </c>
      <c r="BI50" s="97" t="str">
        <f>入力ﾌｫｰﾑ!CS54</f>
        <v/>
      </c>
    </row>
    <row r="51" spans="2:61" ht="24" customHeight="1" x14ac:dyDescent="0.15">
      <c r="B51" s="381" t="str">
        <f>IF(入力ﾌｫｰﾑ!B55="","",入力ﾌｫｰﾑ!B55)</f>
        <v/>
      </c>
      <c r="C51" s="344"/>
      <c r="D51" s="392" t="str">
        <f>IF(入力ﾌｫｰﾑ!C55="","",入力ﾌｫｰﾑ!C55)</f>
        <v/>
      </c>
      <c r="E51" s="393"/>
      <c r="F51" s="393"/>
      <c r="G51" s="393"/>
      <c r="H51" s="393"/>
      <c r="I51" s="393"/>
      <c r="J51" s="393"/>
      <c r="K51" s="393"/>
      <c r="L51" s="393"/>
      <c r="M51" s="393"/>
      <c r="N51" s="393"/>
      <c r="O51" s="393"/>
      <c r="P51" s="393"/>
      <c r="Q51" s="393"/>
      <c r="R51" s="393"/>
      <c r="S51" s="393"/>
      <c r="T51" s="394"/>
      <c r="U51" s="343" t="str">
        <f>IF(入力ﾌｫｰﾑ!K55="","",入力ﾌｫｰﾑ!K55)</f>
        <v/>
      </c>
      <c r="V51" s="344"/>
      <c r="W51" s="344"/>
      <c r="X51" s="344"/>
      <c r="Y51" s="344"/>
      <c r="Z51" s="343" t="str">
        <f>IF(入力ﾌｫｰﾑ!L55="","",入力ﾌｫｰﾑ!L55)</f>
        <v/>
      </c>
      <c r="AA51" s="344"/>
      <c r="AB51" s="345"/>
      <c r="AC51" s="72" t="str">
        <f>IF(OR(入力ﾌｫｰﾑ!AH55&gt;6,Z51="式"),"",入力ﾌｫｰﾑ!AB55)</f>
        <v/>
      </c>
      <c r="AD51" s="72" t="str">
        <f>IF(OR(入力ﾌｫｰﾑ!AH55&gt;6,Z51="式"),"",入力ﾌｫｰﾑ!AC55)</f>
        <v/>
      </c>
      <c r="AE51" s="72" t="str">
        <f>IF(OR(入力ﾌｫｰﾑ!AH55&gt;6,Z51="式"),"",入力ﾌｫｰﾑ!AD55)</f>
        <v/>
      </c>
      <c r="AF51" s="100" t="str">
        <f>IF(OR(入力ﾌｫｰﾑ!AH55&gt;6,Z51="式"),"",入力ﾌｫｰﾑ!AE55)</f>
        <v/>
      </c>
      <c r="AG51" s="72" t="str">
        <f>IF(OR(入力ﾌｫｰﾑ!AH55&gt;6,Z51="式"),"",入力ﾌｫｰﾑ!AF55)</f>
        <v/>
      </c>
      <c r="AH51" s="72" t="str">
        <f>IF(OR(入力ﾌｫｰﾑ!AH55&gt;6,Z51="式"),"",入力ﾌｫｰﾑ!AG55)</f>
        <v/>
      </c>
      <c r="AI51" s="93" t="str">
        <f>入力ﾌｫｰﾑ!AU55</f>
        <v/>
      </c>
      <c r="AJ51" s="72" t="str">
        <f>入力ﾌｫｰﾑ!AV55</f>
        <v/>
      </c>
      <c r="AK51" s="72" t="str">
        <f>入力ﾌｫｰﾑ!AW55</f>
        <v/>
      </c>
      <c r="AL51" s="100" t="str">
        <f>入力ﾌｫｰﾑ!AX55</f>
        <v/>
      </c>
      <c r="AM51" s="72" t="str">
        <f>入力ﾌｫｰﾑ!AY55</f>
        <v/>
      </c>
      <c r="AN51" s="102" t="str">
        <f>入力ﾌｫｰﾑ!AZ55</f>
        <v/>
      </c>
      <c r="AO51" s="72" t="str">
        <f>入力ﾌｫｰﾑ!BA55</f>
        <v/>
      </c>
      <c r="AP51" s="72" t="str">
        <f>入力ﾌｫｰﾑ!BB55</f>
        <v/>
      </c>
      <c r="AQ51" s="94" t="str">
        <f>入力ﾌｫｰﾑ!BC55</f>
        <v/>
      </c>
      <c r="AR51" s="72" t="str">
        <f>入力ﾌｫｰﾑ!BP55</f>
        <v/>
      </c>
      <c r="AS51" s="72" t="str">
        <f>入力ﾌｫｰﾑ!BQ55</f>
        <v/>
      </c>
      <c r="AT51" s="72" t="str">
        <f>入力ﾌｫｰﾑ!BR55</f>
        <v/>
      </c>
      <c r="AU51" s="100" t="str">
        <f>入力ﾌｫｰﾑ!BS55</f>
        <v/>
      </c>
      <c r="AV51" s="72" t="str">
        <f>入力ﾌｫｰﾑ!BT55</f>
        <v/>
      </c>
      <c r="AW51" s="102" t="str">
        <f>入力ﾌｫｰﾑ!BU55</f>
        <v/>
      </c>
      <c r="AX51" s="72" t="str">
        <f>入力ﾌｫｰﾑ!BV55</f>
        <v/>
      </c>
      <c r="AY51" s="72" t="str">
        <f>入力ﾌｫｰﾑ!BW55</f>
        <v/>
      </c>
      <c r="AZ51" s="72" t="str">
        <f>入力ﾌｫｰﾑ!BX55</f>
        <v/>
      </c>
      <c r="BA51" s="93" t="str">
        <f>入力ﾌｫｰﾑ!CK55</f>
        <v/>
      </c>
      <c r="BB51" s="72" t="str">
        <f>入力ﾌｫｰﾑ!CL55</f>
        <v/>
      </c>
      <c r="BC51" s="72" t="str">
        <f>入力ﾌｫｰﾑ!CM55</f>
        <v/>
      </c>
      <c r="BD51" s="100" t="str">
        <f>入力ﾌｫｰﾑ!CN55</f>
        <v/>
      </c>
      <c r="BE51" s="72" t="str">
        <f>入力ﾌｫｰﾑ!CO55</f>
        <v/>
      </c>
      <c r="BF51" s="102" t="str">
        <f>入力ﾌｫｰﾑ!CP55</f>
        <v/>
      </c>
      <c r="BG51" s="72" t="str">
        <f>入力ﾌｫｰﾑ!CQ55</f>
        <v/>
      </c>
      <c r="BH51" s="72" t="str">
        <f>入力ﾌｫｰﾑ!CR55</f>
        <v/>
      </c>
      <c r="BI51" s="98" t="str">
        <f>入力ﾌｫｰﾑ!CS55</f>
        <v/>
      </c>
    </row>
    <row r="52" spans="2:61" ht="16.5" customHeight="1" x14ac:dyDescent="0.15">
      <c r="AR52" s="290" t="s">
        <v>39</v>
      </c>
      <c r="AS52" s="291"/>
      <c r="AT52" s="291"/>
      <c r="AU52" s="291"/>
      <c r="AV52" s="291"/>
      <c r="AW52" s="291"/>
      <c r="AX52" s="291"/>
      <c r="AY52" s="291"/>
      <c r="AZ52" s="291"/>
      <c r="BA52" s="322" t="str">
        <f>入力ﾌｫｰﾑ!AU89</f>
        <v/>
      </c>
      <c r="BB52" s="312" t="str">
        <f>入力ﾌｫｰﾑ!AV89</f>
        <v/>
      </c>
      <c r="BC52" s="316" t="str">
        <f>入力ﾌｫｰﾑ!AW89</f>
        <v/>
      </c>
      <c r="BD52" s="313" t="str">
        <f>入力ﾌｫｰﾑ!AX89</f>
        <v/>
      </c>
      <c r="BE52" s="312" t="str">
        <f>入力ﾌｫｰﾑ!AY89</f>
        <v/>
      </c>
      <c r="BF52" s="316" t="str">
        <f>入力ﾌｫｰﾑ!AZ89</f>
        <v/>
      </c>
      <c r="BG52" s="313" t="str">
        <f>入力ﾌｫｰﾑ!BA89</f>
        <v/>
      </c>
      <c r="BH52" s="312" t="str">
        <f>入力ﾌｫｰﾑ!BB89</f>
        <v/>
      </c>
      <c r="BI52" s="318">
        <f>入力ﾌｫｰﾑ!BC89</f>
        <v>0</v>
      </c>
    </row>
    <row r="53" spans="2:61" ht="17.25" customHeight="1" x14ac:dyDescent="0.15">
      <c r="B53" s="379" t="s">
        <v>61</v>
      </c>
      <c r="C53" s="334"/>
      <c r="D53" s="322"/>
      <c r="E53" s="312"/>
      <c r="F53" s="312"/>
      <c r="G53" s="312"/>
      <c r="H53" s="312"/>
      <c r="I53" s="312"/>
      <c r="J53" s="312"/>
      <c r="K53" s="312"/>
      <c r="L53" s="375"/>
      <c r="M53" s="333" t="s">
        <v>63</v>
      </c>
      <c r="N53" s="334"/>
      <c r="O53" s="32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8"/>
      <c r="AA53" s="3"/>
      <c r="AB53" s="3"/>
      <c r="AR53" s="292"/>
      <c r="AS53" s="293"/>
      <c r="AT53" s="293"/>
      <c r="AU53" s="293"/>
      <c r="AV53" s="293"/>
      <c r="AW53" s="293"/>
      <c r="AX53" s="293"/>
      <c r="AY53" s="293"/>
      <c r="AZ53" s="293"/>
      <c r="BA53" s="325"/>
      <c r="BB53" s="279"/>
      <c r="BC53" s="317"/>
      <c r="BD53" s="314"/>
      <c r="BE53" s="279"/>
      <c r="BF53" s="317"/>
      <c r="BG53" s="314"/>
      <c r="BH53" s="279"/>
      <c r="BI53" s="319"/>
    </row>
    <row r="54" spans="2:61" ht="17.25" customHeight="1" x14ac:dyDescent="0.15">
      <c r="B54" s="275"/>
      <c r="C54" s="336"/>
      <c r="D54" s="325"/>
      <c r="E54" s="279"/>
      <c r="F54" s="279"/>
      <c r="G54" s="279"/>
      <c r="H54" s="279"/>
      <c r="I54" s="279"/>
      <c r="J54" s="279"/>
      <c r="K54" s="279"/>
      <c r="L54" s="376"/>
      <c r="M54" s="335"/>
      <c r="N54" s="336"/>
      <c r="O54" s="325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319"/>
      <c r="AA54" s="3"/>
      <c r="AB54" s="3"/>
      <c r="AR54" s="273" t="s">
        <v>41</v>
      </c>
      <c r="AS54" s="274"/>
      <c r="AT54" s="274"/>
      <c r="AU54" s="274"/>
      <c r="AV54" s="274"/>
      <c r="AW54" s="277" t="s">
        <v>75</v>
      </c>
      <c r="AX54" s="277"/>
      <c r="AY54" s="277"/>
      <c r="AZ54" s="278"/>
      <c r="BA54" s="324" t="s">
        <v>77</v>
      </c>
      <c r="BB54" s="277" t="s">
        <v>78</v>
      </c>
      <c r="BC54" s="321" t="s">
        <v>78</v>
      </c>
      <c r="BD54" s="315" t="s">
        <v>78</v>
      </c>
      <c r="BE54" s="277" t="s">
        <v>78</v>
      </c>
      <c r="BF54" s="321" t="s">
        <v>78</v>
      </c>
      <c r="BG54" s="315" t="s">
        <v>78</v>
      </c>
      <c r="BH54" s="277" t="s">
        <v>78</v>
      </c>
      <c r="BI54" s="320" t="s">
        <v>78</v>
      </c>
    </row>
    <row r="55" spans="2:61" ht="14.25" customHeight="1" x14ac:dyDescent="0.15">
      <c r="B55" s="377" t="s">
        <v>32</v>
      </c>
      <c r="C55" s="378"/>
      <c r="D55" s="330"/>
      <c r="E55" s="331"/>
      <c r="F55" s="331"/>
      <c r="G55" s="331"/>
      <c r="H55" s="331"/>
      <c r="I55" s="331"/>
      <c r="J55" s="331"/>
      <c r="K55" s="331"/>
      <c r="L55" s="332"/>
      <c r="M55" s="327" t="s">
        <v>33</v>
      </c>
      <c r="N55" s="328"/>
      <c r="O55" s="281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3"/>
      <c r="AA55" s="3"/>
      <c r="AB55" s="3"/>
      <c r="AR55" s="275"/>
      <c r="AS55" s="276"/>
      <c r="AT55" s="276"/>
      <c r="AU55" s="276"/>
      <c r="AV55" s="276"/>
      <c r="AW55" s="279"/>
      <c r="AX55" s="279"/>
      <c r="AY55" s="279"/>
      <c r="AZ55" s="280"/>
      <c r="BA55" s="325"/>
      <c r="BB55" s="279"/>
      <c r="BC55" s="317"/>
      <c r="BD55" s="314"/>
      <c r="BE55" s="279"/>
      <c r="BF55" s="317"/>
      <c r="BG55" s="314"/>
      <c r="BH55" s="279"/>
      <c r="BI55" s="319"/>
    </row>
    <row r="56" spans="2:61" ht="17.25" customHeight="1" x14ac:dyDescent="0.15">
      <c r="B56" s="371" t="s">
        <v>62</v>
      </c>
      <c r="C56" s="372"/>
      <c r="D56" s="337"/>
      <c r="E56" s="338"/>
      <c r="F56" s="338"/>
      <c r="G56" s="338"/>
      <c r="H56" s="338"/>
      <c r="I56" s="338"/>
      <c r="J56" s="338"/>
      <c r="K56" s="338"/>
      <c r="L56" s="339"/>
      <c r="M56" s="328"/>
      <c r="N56" s="328"/>
      <c r="O56" s="284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6"/>
      <c r="AA56" s="3"/>
      <c r="AB56" s="3"/>
      <c r="AR56" s="292" t="s">
        <v>40</v>
      </c>
      <c r="AS56" s="293"/>
      <c r="AT56" s="293"/>
      <c r="AU56" s="293"/>
      <c r="AV56" s="293"/>
      <c r="AW56" s="293"/>
      <c r="AX56" s="293"/>
      <c r="AY56" s="293"/>
      <c r="AZ56" s="293"/>
      <c r="BA56" s="324" t="s">
        <v>76</v>
      </c>
      <c r="BB56" s="277" t="s">
        <v>76</v>
      </c>
      <c r="BC56" s="321" t="s">
        <v>76</v>
      </c>
      <c r="BD56" s="315" t="s">
        <v>76</v>
      </c>
      <c r="BE56" s="277" t="s">
        <v>76</v>
      </c>
      <c r="BF56" s="321" t="s">
        <v>76</v>
      </c>
      <c r="BG56" s="315" t="s">
        <v>76</v>
      </c>
      <c r="BH56" s="277" t="s">
        <v>76</v>
      </c>
      <c r="BI56" s="320" t="s">
        <v>76</v>
      </c>
    </row>
    <row r="57" spans="2:61" ht="17.25" customHeight="1" x14ac:dyDescent="0.15">
      <c r="B57" s="373"/>
      <c r="C57" s="374"/>
      <c r="D57" s="340"/>
      <c r="E57" s="341"/>
      <c r="F57" s="341"/>
      <c r="G57" s="341"/>
      <c r="H57" s="341"/>
      <c r="I57" s="341"/>
      <c r="J57" s="341"/>
      <c r="K57" s="341"/>
      <c r="L57" s="342"/>
      <c r="M57" s="329"/>
      <c r="N57" s="329"/>
      <c r="O57" s="287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9"/>
      <c r="AA57" s="3"/>
      <c r="AB57" s="3"/>
      <c r="AR57" s="294"/>
      <c r="AS57" s="295"/>
      <c r="AT57" s="295"/>
      <c r="AU57" s="295"/>
      <c r="AV57" s="295"/>
      <c r="AW57" s="295"/>
      <c r="AX57" s="295"/>
      <c r="AY57" s="295"/>
      <c r="AZ57" s="295"/>
      <c r="BA57" s="326"/>
      <c r="BB57" s="270"/>
      <c r="BC57" s="268"/>
      <c r="BD57" s="311"/>
      <c r="BE57" s="270"/>
      <c r="BF57" s="268"/>
      <c r="BG57" s="311"/>
      <c r="BH57" s="270"/>
      <c r="BI57" s="309"/>
    </row>
    <row r="58" spans="2:61" x14ac:dyDescent="0.15">
      <c r="BA58" s="395" t="s">
        <v>38</v>
      </c>
      <c r="BB58" s="395"/>
      <c r="BC58" s="395">
        <v>4</v>
      </c>
      <c r="BD58" s="395"/>
      <c r="BE58" s="395"/>
      <c r="BF58" s="395"/>
      <c r="BG58" s="395"/>
      <c r="BH58" s="395"/>
      <c r="BI58" s="395"/>
    </row>
    <row r="59" spans="2:61" ht="13.5" customHeight="1" x14ac:dyDescent="0.15">
      <c r="R59" s="271" t="s">
        <v>42</v>
      </c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</row>
    <row r="60" spans="2:61" ht="21" customHeight="1" thickBot="1" x14ac:dyDescent="0.2"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K60" s="7"/>
      <c r="AL60" s="296" t="s">
        <v>36</v>
      </c>
      <c r="AM60" s="296"/>
      <c r="AN60" s="296"/>
      <c r="AO60" s="8"/>
      <c r="AP60" s="8"/>
      <c r="AQ60" s="8"/>
      <c r="AR60" s="8"/>
      <c r="AS60" s="8"/>
      <c r="AT60" s="8"/>
      <c r="AU60" s="8"/>
      <c r="AV60" s="8"/>
      <c r="AW60" s="8"/>
      <c r="AX60" s="297" t="s">
        <v>37</v>
      </c>
      <c r="AY60" s="298"/>
      <c r="AZ60" s="298"/>
      <c r="BA60" s="298"/>
      <c r="BB60" s="298"/>
      <c r="BC60" s="346" t="str">
        <f>IF(入力ﾌｫｰﾑ!$C$4&lt;&gt;"",入力ﾌｫｰﾑ!$C$4,"")</f>
        <v/>
      </c>
      <c r="BD60" s="193"/>
      <c r="BE60" s="193"/>
      <c r="BF60" s="193"/>
      <c r="BG60" s="193"/>
      <c r="BH60" s="193"/>
      <c r="BI60" s="347"/>
    </row>
    <row r="61" spans="2:61" ht="28.5" customHeight="1" thickTop="1" x14ac:dyDescent="0.2">
      <c r="B61" s="350" t="s">
        <v>31</v>
      </c>
      <c r="C61" s="350"/>
      <c r="D61" s="350"/>
      <c r="E61" s="350"/>
      <c r="F61" s="350"/>
      <c r="G61" s="350"/>
      <c r="H61" s="350"/>
      <c r="I61" s="350"/>
      <c r="J61" s="349" t="s">
        <v>30</v>
      </c>
      <c r="K61" s="349"/>
      <c r="R61" s="304" t="str">
        <f>IF(入力ﾌｫｰﾑ!$C$3="","",入力ﾌｫｰﾑ!$C$3)</f>
        <v/>
      </c>
      <c r="S61" s="304"/>
      <c r="T61" s="304"/>
      <c r="U61" s="304"/>
      <c r="V61" s="304"/>
      <c r="W61" s="304" t="s">
        <v>15</v>
      </c>
      <c r="X61" s="304"/>
      <c r="Y61" s="304" t="str">
        <f>IF(入力ﾌｫｰﾑ!$E$3="","",入力ﾌｫｰﾑ!$E$3)</f>
        <v/>
      </c>
      <c r="Z61" s="304"/>
      <c r="AA61" s="304" t="s">
        <v>43</v>
      </c>
      <c r="AB61" s="304"/>
      <c r="AC61" s="304" t="str">
        <f>IF(入力ﾌｫｰﾑ!$F$3="","",入力ﾌｫｰﾑ!$F$3)</f>
        <v/>
      </c>
      <c r="AD61" s="304"/>
      <c r="AE61" s="304" t="s">
        <v>17</v>
      </c>
      <c r="AF61" s="304"/>
      <c r="AG61" s="15"/>
      <c r="AK61" s="5"/>
      <c r="AL61" s="4"/>
      <c r="AM61" s="136">
        <f>入力ﾌｫｰﾑ!$C$5</f>
        <v>0</v>
      </c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I61" s="6"/>
    </row>
    <row r="62" spans="2:61" ht="17.25" customHeight="1" x14ac:dyDescent="0.2">
      <c r="AK62" s="5"/>
      <c r="AM62" s="137">
        <f>入力ﾌｫｰﾑ!$C$6</f>
        <v>0</v>
      </c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I62" s="6"/>
    </row>
    <row r="63" spans="2:61" ht="24" customHeight="1" x14ac:dyDescent="0.15">
      <c r="C63" s="360" t="s">
        <v>60</v>
      </c>
      <c r="D63" s="361"/>
      <c r="E63" s="366" t="s">
        <v>74</v>
      </c>
      <c r="F63" s="354" t="s">
        <v>74</v>
      </c>
      <c r="G63" s="357" t="s">
        <v>74</v>
      </c>
      <c r="H63" s="366" t="s">
        <v>74</v>
      </c>
      <c r="I63" s="354" t="s">
        <v>74</v>
      </c>
      <c r="J63" s="357" t="s">
        <v>74</v>
      </c>
      <c r="K63" s="366" t="s">
        <v>74</v>
      </c>
      <c r="L63" s="354" t="s">
        <v>74</v>
      </c>
      <c r="M63" s="382" t="s">
        <v>74</v>
      </c>
      <c r="AK63" s="5"/>
      <c r="AM63" s="1" t="str">
        <f>IF(入力ﾌｫｰﾑ!$E$6&lt;&gt;"",入力ﾌｫｰﾑ!$E$6,"")</f>
        <v/>
      </c>
      <c r="BI63" s="6"/>
    </row>
    <row r="64" spans="2:61" ht="24" customHeight="1" x14ac:dyDescent="0.15">
      <c r="C64" s="364"/>
      <c r="D64" s="365"/>
      <c r="E64" s="368"/>
      <c r="F64" s="356"/>
      <c r="G64" s="359"/>
      <c r="H64" s="368"/>
      <c r="I64" s="356"/>
      <c r="J64" s="359"/>
      <c r="K64" s="368"/>
      <c r="L64" s="356"/>
      <c r="M64" s="384"/>
      <c r="AK64" s="9"/>
      <c r="AL64" s="10"/>
      <c r="AM64" s="134" t="str">
        <f>"TEL "&amp;入力ﾌｫｰﾑ!$C$7</f>
        <v xml:space="preserve">TEL </v>
      </c>
      <c r="AN64" s="10"/>
      <c r="AO64" s="10"/>
      <c r="AP64" s="10"/>
      <c r="AQ64" s="10"/>
      <c r="AR64" s="10"/>
      <c r="AS64" s="10"/>
      <c r="AT64" s="10"/>
      <c r="AU64" s="10"/>
      <c r="AV64" s="10"/>
      <c r="AW64" s="134" t="str">
        <f>IF(入力ﾌｫｰﾑ!$H$7&lt;&gt;"","FAX " &amp;入力ﾌｫｰﾑ!$H$7,"")</f>
        <v/>
      </c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1"/>
    </row>
    <row r="65" spans="2:61" ht="12.75" customHeight="1" x14ac:dyDescent="0.15"/>
    <row r="66" spans="2:61" ht="24" customHeight="1" x14ac:dyDescent="0.15">
      <c r="B66" s="300" t="s">
        <v>45</v>
      </c>
      <c r="C66" s="301"/>
      <c r="D66" s="255" t="s">
        <v>44</v>
      </c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7"/>
      <c r="U66" s="369" t="s">
        <v>46</v>
      </c>
      <c r="V66" s="370"/>
      <c r="W66" s="370"/>
      <c r="X66" s="370"/>
      <c r="Y66" s="370"/>
      <c r="Z66" s="351" t="s">
        <v>3</v>
      </c>
      <c r="AA66" s="352"/>
      <c r="AB66" s="353"/>
      <c r="AC66" s="299" t="s">
        <v>47</v>
      </c>
      <c r="AD66" s="300"/>
      <c r="AE66" s="300"/>
      <c r="AF66" s="300"/>
      <c r="AG66" s="300"/>
      <c r="AH66" s="301"/>
      <c r="AI66" s="302" t="s">
        <v>34</v>
      </c>
      <c r="AJ66" s="300"/>
      <c r="AK66" s="300"/>
      <c r="AL66" s="300"/>
      <c r="AM66" s="300"/>
      <c r="AN66" s="300"/>
      <c r="AO66" s="300"/>
      <c r="AP66" s="300"/>
      <c r="AQ66" s="303"/>
      <c r="AR66" s="299" t="s">
        <v>35</v>
      </c>
      <c r="AS66" s="300"/>
      <c r="AT66" s="300"/>
      <c r="AU66" s="300"/>
      <c r="AV66" s="300"/>
      <c r="AW66" s="300"/>
      <c r="AX66" s="300"/>
      <c r="AY66" s="300"/>
      <c r="AZ66" s="301"/>
      <c r="BA66" s="369" t="s">
        <v>7</v>
      </c>
      <c r="BB66" s="370"/>
      <c r="BC66" s="370"/>
      <c r="BD66" s="370"/>
      <c r="BE66" s="370"/>
      <c r="BF66" s="370"/>
      <c r="BG66" s="370"/>
      <c r="BH66" s="370"/>
      <c r="BI66" s="299"/>
    </row>
    <row r="67" spans="2:61" ht="24" customHeight="1" x14ac:dyDescent="0.15">
      <c r="B67" s="380" t="str">
        <f>IF(入力ﾌｫｰﾑ!B56="","",入力ﾌｫｰﾑ!B56)</f>
        <v/>
      </c>
      <c r="C67" s="265"/>
      <c r="D67" s="388" t="str">
        <f>IF(入力ﾌｫｰﾑ!C56="","",入力ﾌｫｰﾑ!C56)</f>
        <v/>
      </c>
      <c r="E67" s="389"/>
      <c r="F67" s="389"/>
      <c r="G67" s="389"/>
      <c r="H67" s="389"/>
      <c r="I67" s="389"/>
      <c r="J67" s="389"/>
      <c r="K67" s="389"/>
      <c r="L67" s="389"/>
      <c r="M67" s="389"/>
      <c r="N67" s="389"/>
      <c r="O67" s="389"/>
      <c r="P67" s="389"/>
      <c r="Q67" s="389"/>
      <c r="R67" s="389"/>
      <c r="S67" s="389"/>
      <c r="T67" s="390"/>
      <c r="U67" s="264" t="str">
        <f>IF(入力ﾌｫｰﾑ!K56="","",入力ﾌｫｰﾑ!K56)</f>
        <v/>
      </c>
      <c r="V67" s="396"/>
      <c r="W67" s="396"/>
      <c r="X67" s="396"/>
      <c r="Y67" s="397"/>
      <c r="Z67" s="264" t="str">
        <f>IF(入力ﾌｫｰﾑ!L56="","",入力ﾌｫｰﾑ!L56)</f>
        <v/>
      </c>
      <c r="AA67" s="265"/>
      <c r="AB67" s="266"/>
      <c r="AC67" s="73" t="str">
        <f>IF(OR(入力ﾌｫｰﾑ!AH56&gt;6,Z67="式"),"",入力ﾌｫｰﾑ!AB56)</f>
        <v/>
      </c>
      <c r="AD67" s="73" t="str">
        <f>IF(OR(入力ﾌｫｰﾑ!AH56&gt;6,Z67="式"),"",入力ﾌｫｰﾑ!AC56)</f>
        <v/>
      </c>
      <c r="AE67" s="73" t="str">
        <f>IF(OR(入力ﾌｫｰﾑ!AH56&gt;6,Z67="式"),"",入力ﾌｫｰﾑ!AD56)</f>
        <v/>
      </c>
      <c r="AF67" s="99" t="str">
        <f>IF(OR(入力ﾌｫｰﾑ!AH56&gt;6,Z67="式"),"",入力ﾌｫｰﾑ!AE56)</f>
        <v/>
      </c>
      <c r="AG67" s="73" t="str">
        <f>IF(OR(入力ﾌｫｰﾑ!AH56&gt;6,Z67="式"),"",入力ﾌｫｰﾑ!AF56)</f>
        <v/>
      </c>
      <c r="AH67" s="73" t="str">
        <f>IF(OR(入力ﾌｫｰﾑ!AH56&gt;6,Z67="式"),"",入力ﾌｫｰﾑ!AG56)</f>
        <v/>
      </c>
      <c r="AI67" s="91" t="str">
        <f>入力ﾌｫｰﾑ!AU56</f>
        <v/>
      </c>
      <c r="AJ67" s="73" t="str">
        <f>入力ﾌｫｰﾑ!AV56</f>
        <v/>
      </c>
      <c r="AK67" s="73" t="str">
        <f>入力ﾌｫｰﾑ!AW56</f>
        <v/>
      </c>
      <c r="AL67" s="99" t="str">
        <f>入力ﾌｫｰﾑ!AX56</f>
        <v/>
      </c>
      <c r="AM67" s="73" t="str">
        <f>入力ﾌｫｰﾑ!AY56</f>
        <v/>
      </c>
      <c r="AN67" s="101" t="str">
        <f>入力ﾌｫｰﾑ!AZ56</f>
        <v/>
      </c>
      <c r="AO67" s="73" t="str">
        <f>入力ﾌｫｰﾑ!BA56</f>
        <v/>
      </c>
      <c r="AP67" s="73" t="str">
        <f>入力ﾌｫｰﾑ!BB56</f>
        <v/>
      </c>
      <c r="AQ67" s="92" t="str">
        <f>入力ﾌｫｰﾑ!BC56</f>
        <v/>
      </c>
      <c r="AR67" s="73" t="str">
        <f>入力ﾌｫｰﾑ!BP56</f>
        <v/>
      </c>
      <c r="AS67" s="73" t="str">
        <f>入力ﾌｫｰﾑ!BQ56</f>
        <v/>
      </c>
      <c r="AT67" s="73" t="str">
        <f>入力ﾌｫｰﾑ!BR56</f>
        <v/>
      </c>
      <c r="AU67" s="99" t="str">
        <f>入力ﾌｫｰﾑ!BS56</f>
        <v/>
      </c>
      <c r="AV67" s="73" t="str">
        <f>入力ﾌｫｰﾑ!BT56</f>
        <v/>
      </c>
      <c r="AW67" s="101" t="str">
        <f>入力ﾌｫｰﾑ!BU56</f>
        <v/>
      </c>
      <c r="AX67" s="73" t="str">
        <f>入力ﾌｫｰﾑ!BV56</f>
        <v/>
      </c>
      <c r="AY67" s="73" t="str">
        <f>入力ﾌｫｰﾑ!BW56</f>
        <v/>
      </c>
      <c r="AZ67" s="73" t="str">
        <f>入力ﾌｫｰﾑ!BX56</f>
        <v/>
      </c>
      <c r="BA67" s="91" t="str">
        <f>入力ﾌｫｰﾑ!CK56</f>
        <v/>
      </c>
      <c r="BB67" s="73" t="str">
        <f>入力ﾌｫｰﾑ!CL56</f>
        <v/>
      </c>
      <c r="BC67" s="73" t="str">
        <f>入力ﾌｫｰﾑ!CM56</f>
        <v/>
      </c>
      <c r="BD67" s="99" t="str">
        <f>入力ﾌｫｰﾑ!CN56</f>
        <v/>
      </c>
      <c r="BE67" s="73" t="str">
        <f>入力ﾌｫｰﾑ!CO56</f>
        <v/>
      </c>
      <c r="BF67" s="101" t="str">
        <f>入力ﾌｫｰﾑ!CP56</f>
        <v/>
      </c>
      <c r="BG67" s="73" t="str">
        <f>入力ﾌｫｰﾑ!CQ56</f>
        <v/>
      </c>
      <c r="BH67" s="73" t="str">
        <f>入力ﾌｫｰﾑ!CR56</f>
        <v/>
      </c>
      <c r="BI67" s="97" t="str">
        <f>入力ﾌｫｰﾑ!CS56</f>
        <v/>
      </c>
    </row>
    <row r="68" spans="2:61" ht="24" customHeight="1" x14ac:dyDescent="0.15">
      <c r="B68" s="380" t="str">
        <f>IF(入力ﾌｫｰﾑ!B57="","",入力ﾌｫｰﾑ!B57)</f>
        <v/>
      </c>
      <c r="C68" s="265"/>
      <c r="D68" s="398" t="str">
        <f>IF(入力ﾌｫｰﾑ!C57="","",入力ﾌｫｰﾑ!C57)</f>
        <v/>
      </c>
      <c r="E68" s="389"/>
      <c r="F68" s="389"/>
      <c r="G68" s="389"/>
      <c r="H68" s="389"/>
      <c r="I68" s="389"/>
      <c r="J68" s="389"/>
      <c r="K68" s="389"/>
      <c r="L68" s="389"/>
      <c r="M68" s="389"/>
      <c r="N68" s="389"/>
      <c r="O68" s="389"/>
      <c r="P68" s="389"/>
      <c r="Q68" s="389"/>
      <c r="R68" s="389"/>
      <c r="S68" s="389"/>
      <c r="T68" s="390"/>
      <c r="U68" s="264" t="str">
        <f>IF(入力ﾌｫｰﾑ!K57="","",入力ﾌｫｰﾑ!K57)</f>
        <v/>
      </c>
      <c r="V68" s="396"/>
      <c r="W68" s="396"/>
      <c r="X68" s="396"/>
      <c r="Y68" s="397"/>
      <c r="Z68" s="264" t="str">
        <f>IF(入力ﾌｫｰﾑ!L57="","",入力ﾌｫｰﾑ!L57)</f>
        <v/>
      </c>
      <c r="AA68" s="265"/>
      <c r="AB68" s="266"/>
      <c r="AC68" s="73" t="str">
        <f>IF(OR(入力ﾌｫｰﾑ!AH57&gt;6,Z68="式"),"",入力ﾌｫｰﾑ!AB57)</f>
        <v/>
      </c>
      <c r="AD68" s="73" t="str">
        <f>IF(OR(入力ﾌｫｰﾑ!AH57&gt;6,Z68="式"),"",入力ﾌｫｰﾑ!AC57)</f>
        <v/>
      </c>
      <c r="AE68" s="73" t="str">
        <f>IF(OR(入力ﾌｫｰﾑ!AH57&gt;6,Z68="式"),"",入力ﾌｫｰﾑ!AD57)</f>
        <v/>
      </c>
      <c r="AF68" s="99" t="str">
        <f>IF(OR(入力ﾌｫｰﾑ!AH57&gt;6,Z68="式"),"",入力ﾌｫｰﾑ!AE57)</f>
        <v/>
      </c>
      <c r="AG68" s="73" t="str">
        <f>IF(OR(入力ﾌｫｰﾑ!AH57&gt;6,Z68="式"),"",入力ﾌｫｰﾑ!AF57)</f>
        <v/>
      </c>
      <c r="AH68" s="73" t="str">
        <f>IF(OR(入力ﾌｫｰﾑ!AH57&gt;6,Z68="式"),"",入力ﾌｫｰﾑ!AG57)</f>
        <v/>
      </c>
      <c r="AI68" s="91" t="str">
        <f>入力ﾌｫｰﾑ!AU57</f>
        <v/>
      </c>
      <c r="AJ68" s="73" t="str">
        <f>入力ﾌｫｰﾑ!AV57</f>
        <v/>
      </c>
      <c r="AK68" s="73" t="str">
        <f>入力ﾌｫｰﾑ!AW57</f>
        <v/>
      </c>
      <c r="AL68" s="99" t="str">
        <f>入力ﾌｫｰﾑ!AX57</f>
        <v/>
      </c>
      <c r="AM68" s="73" t="str">
        <f>入力ﾌｫｰﾑ!AY57</f>
        <v/>
      </c>
      <c r="AN68" s="101" t="str">
        <f>入力ﾌｫｰﾑ!AZ57</f>
        <v/>
      </c>
      <c r="AO68" s="73" t="str">
        <f>入力ﾌｫｰﾑ!BA57</f>
        <v/>
      </c>
      <c r="AP68" s="73" t="str">
        <f>入力ﾌｫｰﾑ!BB57</f>
        <v/>
      </c>
      <c r="AQ68" s="92" t="str">
        <f>入力ﾌｫｰﾑ!BC57</f>
        <v/>
      </c>
      <c r="AR68" s="73" t="str">
        <f>入力ﾌｫｰﾑ!BP57</f>
        <v/>
      </c>
      <c r="AS68" s="73" t="str">
        <f>入力ﾌｫｰﾑ!BQ57</f>
        <v/>
      </c>
      <c r="AT68" s="73" t="str">
        <f>入力ﾌｫｰﾑ!BR57</f>
        <v/>
      </c>
      <c r="AU68" s="99" t="str">
        <f>入力ﾌｫｰﾑ!BS57</f>
        <v/>
      </c>
      <c r="AV68" s="73" t="str">
        <f>入力ﾌｫｰﾑ!BT57</f>
        <v/>
      </c>
      <c r="AW68" s="101" t="str">
        <f>入力ﾌｫｰﾑ!BU57</f>
        <v/>
      </c>
      <c r="AX68" s="73" t="str">
        <f>入力ﾌｫｰﾑ!BV57</f>
        <v/>
      </c>
      <c r="AY68" s="73" t="str">
        <f>入力ﾌｫｰﾑ!BW57</f>
        <v/>
      </c>
      <c r="AZ68" s="73" t="str">
        <f>入力ﾌｫｰﾑ!BX57</f>
        <v/>
      </c>
      <c r="BA68" s="91" t="str">
        <f>入力ﾌｫｰﾑ!CK57</f>
        <v/>
      </c>
      <c r="BB68" s="73" t="str">
        <f>入力ﾌｫｰﾑ!CL57</f>
        <v/>
      </c>
      <c r="BC68" s="73" t="str">
        <f>入力ﾌｫｰﾑ!CM57</f>
        <v/>
      </c>
      <c r="BD68" s="99" t="str">
        <f>入力ﾌｫｰﾑ!CN57</f>
        <v/>
      </c>
      <c r="BE68" s="73" t="str">
        <f>入力ﾌｫｰﾑ!CO57</f>
        <v/>
      </c>
      <c r="BF68" s="101" t="str">
        <f>入力ﾌｫｰﾑ!CP57</f>
        <v/>
      </c>
      <c r="BG68" s="73" t="str">
        <f>入力ﾌｫｰﾑ!CQ57</f>
        <v/>
      </c>
      <c r="BH68" s="73" t="str">
        <f>入力ﾌｫｰﾑ!CR57</f>
        <v/>
      </c>
      <c r="BI68" s="97" t="str">
        <f>入力ﾌｫｰﾑ!CS57</f>
        <v/>
      </c>
    </row>
    <row r="69" spans="2:61" ht="24" customHeight="1" x14ac:dyDescent="0.15">
      <c r="B69" s="380" t="str">
        <f>IF(入力ﾌｫｰﾑ!B58="","",入力ﾌｫｰﾑ!B58)</f>
        <v/>
      </c>
      <c r="C69" s="265"/>
      <c r="D69" s="388" t="str">
        <f>IF(入力ﾌｫｰﾑ!C58="","",入力ﾌｫｰﾑ!C58)</f>
        <v/>
      </c>
      <c r="E69" s="389"/>
      <c r="F69" s="389"/>
      <c r="G69" s="389"/>
      <c r="H69" s="389"/>
      <c r="I69" s="389"/>
      <c r="J69" s="389"/>
      <c r="K69" s="389"/>
      <c r="L69" s="389"/>
      <c r="M69" s="389"/>
      <c r="N69" s="389"/>
      <c r="O69" s="389"/>
      <c r="P69" s="389"/>
      <c r="Q69" s="389"/>
      <c r="R69" s="389"/>
      <c r="S69" s="389"/>
      <c r="T69" s="390"/>
      <c r="U69" s="264" t="str">
        <f>IF(入力ﾌｫｰﾑ!K58="","",入力ﾌｫｰﾑ!K58)</f>
        <v/>
      </c>
      <c r="V69" s="396"/>
      <c r="W69" s="396"/>
      <c r="X69" s="396"/>
      <c r="Y69" s="397"/>
      <c r="Z69" s="264" t="str">
        <f>IF(入力ﾌｫｰﾑ!L58="","",入力ﾌｫｰﾑ!L58)</f>
        <v/>
      </c>
      <c r="AA69" s="265"/>
      <c r="AB69" s="266"/>
      <c r="AC69" s="73" t="str">
        <f>IF(OR(入力ﾌｫｰﾑ!AH58&gt;6,Z69="式"),"",入力ﾌｫｰﾑ!AB58)</f>
        <v/>
      </c>
      <c r="AD69" s="73" t="str">
        <f>IF(OR(入力ﾌｫｰﾑ!AH58&gt;6,Z69="式"),"",入力ﾌｫｰﾑ!AC58)</f>
        <v/>
      </c>
      <c r="AE69" s="73" t="str">
        <f>IF(OR(入力ﾌｫｰﾑ!AH58&gt;6,Z69="式"),"",入力ﾌｫｰﾑ!AD58)</f>
        <v/>
      </c>
      <c r="AF69" s="99" t="str">
        <f>IF(OR(入力ﾌｫｰﾑ!AH58&gt;6,Z69="式"),"",入力ﾌｫｰﾑ!AE58)</f>
        <v/>
      </c>
      <c r="AG69" s="73" t="str">
        <f>IF(OR(入力ﾌｫｰﾑ!AH58&gt;6,Z69="式"),"",入力ﾌｫｰﾑ!AF58)</f>
        <v/>
      </c>
      <c r="AH69" s="73" t="str">
        <f>IF(OR(入力ﾌｫｰﾑ!AH58&gt;6,Z69="式"),"",入力ﾌｫｰﾑ!AG58)</f>
        <v/>
      </c>
      <c r="AI69" s="91" t="str">
        <f>入力ﾌｫｰﾑ!AU58</f>
        <v/>
      </c>
      <c r="AJ69" s="73" t="str">
        <f>入力ﾌｫｰﾑ!AV58</f>
        <v/>
      </c>
      <c r="AK69" s="73" t="str">
        <f>入力ﾌｫｰﾑ!AW58</f>
        <v/>
      </c>
      <c r="AL69" s="99" t="str">
        <f>入力ﾌｫｰﾑ!AX58</f>
        <v/>
      </c>
      <c r="AM69" s="73" t="str">
        <f>入力ﾌｫｰﾑ!AY58</f>
        <v/>
      </c>
      <c r="AN69" s="101" t="str">
        <f>入力ﾌｫｰﾑ!AZ58</f>
        <v/>
      </c>
      <c r="AO69" s="73" t="str">
        <f>入力ﾌｫｰﾑ!BA58</f>
        <v/>
      </c>
      <c r="AP69" s="73" t="str">
        <f>入力ﾌｫｰﾑ!BB58</f>
        <v/>
      </c>
      <c r="AQ69" s="92" t="str">
        <f>入力ﾌｫｰﾑ!BC58</f>
        <v/>
      </c>
      <c r="AR69" s="73" t="str">
        <f>入力ﾌｫｰﾑ!BP58</f>
        <v/>
      </c>
      <c r="AS69" s="73" t="str">
        <f>入力ﾌｫｰﾑ!BQ58</f>
        <v/>
      </c>
      <c r="AT69" s="73" t="str">
        <f>入力ﾌｫｰﾑ!BR58</f>
        <v/>
      </c>
      <c r="AU69" s="99" t="str">
        <f>入力ﾌｫｰﾑ!BS58</f>
        <v/>
      </c>
      <c r="AV69" s="73" t="str">
        <f>入力ﾌｫｰﾑ!BT58</f>
        <v/>
      </c>
      <c r="AW69" s="101" t="str">
        <f>入力ﾌｫｰﾑ!BU58</f>
        <v/>
      </c>
      <c r="AX69" s="73" t="str">
        <f>入力ﾌｫｰﾑ!BV58</f>
        <v/>
      </c>
      <c r="AY69" s="73" t="str">
        <f>入力ﾌｫｰﾑ!BW58</f>
        <v/>
      </c>
      <c r="AZ69" s="73" t="str">
        <f>入力ﾌｫｰﾑ!BX58</f>
        <v/>
      </c>
      <c r="BA69" s="91" t="str">
        <f>入力ﾌｫｰﾑ!CK58</f>
        <v/>
      </c>
      <c r="BB69" s="73" t="str">
        <f>入力ﾌｫｰﾑ!CL58</f>
        <v/>
      </c>
      <c r="BC69" s="73" t="str">
        <f>入力ﾌｫｰﾑ!CM58</f>
        <v/>
      </c>
      <c r="BD69" s="99" t="str">
        <f>入力ﾌｫｰﾑ!CN58</f>
        <v/>
      </c>
      <c r="BE69" s="73" t="str">
        <f>入力ﾌｫｰﾑ!CO58</f>
        <v/>
      </c>
      <c r="BF69" s="101" t="str">
        <f>入力ﾌｫｰﾑ!CP58</f>
        <v/>
      </c>
      <c r="BG69" s="73" t="str">
        <f>入力ﾌｫｰﾑ!CQ58</f>
        <v/>
      </c>
      <c r="BH69" s="73" t="str">
        <f>入力ﾌｫｰﾑ!CR58</f>
        <v/>
      </c>
      <c r="BI69" s="97" t="str">
        <f>入力ﾌｫｰﾑ!CS58</f>
        <v/>
      </c>
    </row>
    <row r="70" spans="2:61" ht="24" customHeight="1" x14ac:dyDescent="0.15">
      <c r="B70" s="380" t="str">
        <f>IF(入力ﾌｫｰﾑ!B59="","",入力ﾌｫｰﾑ!B59)</f>
        <v/>
      </c>
      <c r="C70" s="265"/>
      <c r="D70" s="388" t="str">
        <f>IF(入力ﾌｫｰﾑ!C59="","",入力ﾌｫｰﾑ!C59)</f>
        <v/>
      </c>
      <c r="E70" s="389"/>
      <c r="F70" s="389"/>
      <c r="G70" s="389"/>
      <c r="H70" s="389"/>
      <c r="I70" s="389"/>
      <c r="J70" s="389"/>
      <c r="K70" s="389"/>
      <c r="L70" s="389"/>
      <c r="M70" s="389"/>
      <c r="N70" s="389"/>
      <c r="O70" s="389"/>
      <c r="P70" s="389"/>
      <c r="Q70" s="389"/>
      <c r="R70" s="389"/>
      <c r="S70" s="389"/>
      <c r="T70" s="390"/>
      <c r="U70" s="264" t="str">
        <f>IF(入力ﾌｫｰﾑ!K59="","",入力ﾌｫｰﾑ!K59)</f>
        <v/>
      </c>
      <c r="V70" s="396"/>
      <c r="W70" s="396"/>
      <c r="X70" s="396"/>
      <c r="Y70" s="397"/>
      <c r="Z70" s="264" t="str">
        <f>IF(入力ﾌｫｰﾑ!L59="","",入力ﾌｫｰﾑ!L59)</f>
        <v/>
      </c>
      <c r="AA70" s="265"/>
      <c r="AB70" s="266"/>
      <c r="AC70" s="73" t="str">
        <f>IF(OR(入力ﾌｫｰﾑ!AH59&gt;6,Z70="式"),"",入力ﾌｫｰﾑ!AB59)</f>
        <v/>
      </c>
      <c r="AD70" s="73" t="str">
        <f>IF(OR(入力ﾌｫｰﾑ!AH59&gt;6,Z70="式"),"",入力ﾌｫｰﾑ!AC59)</f>
        <v/>
      </c>
      <c r="AE70" s="73" t="str">
        <f>IF(OR(入力ﾌｫｰﾑ!AH59&gt;6,Z70="式"),"",入力ﾌｫｰﾑ!AD59)</f>
        <v/>
      </c>
      <c r="AF70" s="99" t="str">
        <f>IF(OR(入力ﾌｫｰﾑ!AH59&gt;6,Z70="式"),"",入力ﾌｫｰﾑ!AE59)</f>
        <v/>
      </c>
      <c r="AG70" s="73" t="str">
        <f>IF(OR(入力ﾌｫｰﾑ!AH59&gt;6,Z70="式"),"",入力ﾌｫｰﾑ!AF59)</f>
        <v/>
      </c>
      <c r="AH70" s="73" t="str">
        <f>IF(OR(入力ﾌｫｰﾑ!AH59&gt;6,Z70="式"),"",入力ﾌｫｰﾑ!AG59)</f>
        <v/>
      </c>
      <c r="AI70" s="91" t="str">
        <f>入力ﾌｫｰﾑ!AU59</f>
        <v/>
      </c>
      <c r="AJ70" s="73" t="str">
        <f>入力ﾌｫｰﾑ!AV59</f>
        <v/>
      </c>
      <c r="AK70" s="73" t="str">
        <f>入力ﾌｫｰﾑ!AW59</f>
        <v/>
      </c>
      <c r="AL70" s="99" t="str">
        <f>入力ﾌｫｰﾑ!AX59</f>
        <v/>
      </c>
      <c r="AM70" s="73" t="str">
        <f>入力ﾌｫｰﾑ!AY59</f>
        <v/>
      </c>
      <c r="AN70" s="101" t="str">
        <f>入力ﾌｫｰﾑ!AZ59</f>
        <v/>
      </c>
      <c r="AO70" s="73" t="str">
        <f>入力ﾌｫｰﾑ!BA59</f>
        <v/>
      </c>
      <c r="AP70" s="73" t="str">
        <f>入力ﾌｫｰﾑ!BB59</f>
        <v/>
      </c>
      <c r="AQ70" s="92" t="str">
        <f>入力ﾌｫｰﾑ!BC59</f>
        <v/>
      </c>
      <c r="AR70" s="73" t="str">
        <f>入力ﾌｫｰﾑ!BP59</f>
        <v/>
      </c>
      <c r="AS70" s="73" t="str">
        <f>入力ﾌｫｰﾑ!BQ59</f>
        <v/>
      </c>
      <c r="AT70" s="73" t="str">
        <f>入力ﾌｫｰﾑ!BR59</f>
        <v/>
      </c>
      <c r="AU70" s="99" t="str">
        <f>入力ﾌｫｰﾑ!BS59</f>
        <v/>
      </c>
      <c r="AV70" s="73" t="str">
        <f>入力ﾌｫｰﾑ!BT59</f>
        <v/>
      </c>
      <c r="AW70" s="101" t="str">
        <f>入力ﾌｫｰﾑ!BU59</f>
        <v/>
      </c>
      <c r="AX70" s="73" t="str">
        <f>入力ﾌｫｰﾑ!BV59</f>
        <v/>
      </c>
      <c r="AY70" s="73" t="str">
        <f>入力ﾌｫｰﾑ!BW59</f>
        <v/>
      </c>
      <c r="AZ70" s="73" t="str">
        <f>入力ﾌｫｰﾑ!BX59</f>
        <v/>
      </c>
      <c r="BA70" s="91" t="str">
        <f>入力ﾌｫｰﾑ!CK59</f>
        <v/>
      </c>
      <c r="BB70" s="73" t="str">
        <f>入力ﾌｫｰﾑ!CL59</f>
        <v/>
      </c>
      <c r="BC70" s="73" t="str">
        <f>入力ﾌｫｰﾑ!CM59</f>
        <v/>
      </c>
      <c r="BD70" s="99" t="str">
        <f>入力ﾌｫｰﾑ!CN59</f>
        <v/>
      </c>
      <c r="BE70" s="73" t="str">
        <f>入力ﾌｫｰﾑ!CO59</f>
        <v/>
      </c>
      <c r="BF70" s="101" t="str">
        <f>入力ﾌｫｰﾑ!CP59</f>
        <v/>
      </c>
      <c r="BG70" s="73" t="str">
        <f>入力ﾌｫｰﾑ!CQ59</f>
        <v/>
      </c>
      <c r="BH70" s="73" t="str">
        <f>入力ﾌｫｰﾑ!CR59</f>
        <v/>
      </c>
      <c r="BI70" s="97" t="str">
        <f>入力ﾌｫｰﾑ!CS59</f>
        <v/>
      </c>
    </row>
    <row r="71" spans="2:61" ht="24" customHeight="1" x14ac:dyDescent="0.15">
      <c r="B71" s="380" t="str">
        <f>IF(入力ﾌｫｰﾑ!B60="","",入力ﾌｫｰﾑ!B60)</f>
        <v/>
      </c>
      <c r="C71" s="265"/>
      <c r="D71" s="388" t="str">
        <f>IF(入力ﾌｫｰﾑ!C60="","",入力ﾌｫｰﾑ!C60)</f>
        <v/>
      </c>
      <c r="E71" s="389"/>
      <c r="F71" s="389"/>
      <c r="G71" s="389"/>
      <c r="H71" s="389"/>
      <c r="I71" s="389"/>
      <c r="J71" s="389"/>
      <c r="K71" s="389"/>
      <c r="L71" s="389"/>
      <c r="M71" s="389"/>
      <c r="N71" s="389"/>
      <c r="O71" s="389"/>
      <c r="P71" s="389"/>
      <c r="Q71" s="389"/>
      <c r="R71" s="389"/>
      <c r="S71" s="389"/>
      <c r="T71" s="390"/>
      <c r="U71" s="264" t="str">
        <f>IF(入力ﾌｫｰﾑ!K60="","",入力ﾌｫｰﾑ!K60)</f>
        <v/>
      </c>
      <c r="V71" s="396"/>
      <c r="W71" s="396"/>
      <c r="X71" s="396"/>
      <c r="Y71" s="397"/>
      <c r="Z71" s="264" t="str">
        <f>IF(入力ﾌｫｰﾑ!L60="","",入力ﾌｫｰﾑ!L60)</f>
        <v/>
      </c>
      <c r="AA71" s="265"/>
      <c r="AB71" s="266"/>
      <c r="AC71" s="73" t="str">
        <f>IF(OR(入力ﾌｫｰﾑ!AH60&gt;6,Z71="式"),"",入力ﾌｫｰﾑ!AB60)</f>
        <v/>
      </c>
      <c r="AD71" s="73" t="str">
        <f>IF(OR(入力ﾌｫｰﾑ!AH60&gt;6,Z71="式"),"",入力ﾌｫｰﾑ!AC60)</f>
        <v/>
      </c>
      <c r="AE71" s="73" t="str">
        <f>IF(OR(入力ﾌｫｰﾑ!AH60&gt;6,Z71="式"),"",入力ﾌｫｰﾑ!AD60)</f>
        <v/>
      </c>
      <c r="AF71" s="99" t="str">
        <f>IF(OR(入力ﾌｫｰﾑ!AH60&gt;6,Z71="式"),"",入力ﾌｫｰﾑ!AE60)</f>
        <v/>
      </c>
      <c r="AG71" s="73" t="str">
        <f>IF(OR(入力ﾌｫｰﾑ!AH60&gt;6,Z71="式"),"",入力ﾌｫｰﾑ!AF60)</f>
        <v/>
      </c>
      <c r="AH71" s="73" t="str">
        <f>IF(OR(入力ﾌｫｰﾑ!AH60&gt;6,Z71="式"),"",入力ﾌｫｰﾑ!AG60)</f>
        <v/>
      </c>
      <c r="AI71" s="91" t="str">
        <f>入力ﾌｫｰﾑ!AU60</f>
        <v/>
      </c>
      <c r="AJ71" s="73" t="str">
        <f>入力ﾌｫｰﾑ!AV60</f>
        <v/>
      </c>
      <c r="AK71" s="73" t="str">
        <f>入力ﾌｫｰﾑ!AW60</f>
        <v/>
      </c>
      <c r="AL71" s="99" t="str">
        <f>入力ﾌｫｰﾑ!AX60</f>
        <v/>
      </c>
      <c r="AM71" s="73" t="str">
        <f>入力ﾌｫｰﾑ!AY60</f>
        <v/>
      </c>
      <c r="AN71" s="101" t="str">
        <f>入力ﾌｫｰﾑ!AZ60</f>
        <v/>
      </c>
      <c r="AO71" s="73" t="str">
        <f>入力ﾌｫｰﾑ!BA60</f>
        <v/>
      </c>
      <c r="AP71" s="73" t="str">
        <f>入力ﾌｫｰﾑ!BB60</f>
        <v/>
      </c>
      <c r="AQ71" s="92" t="str">
        <f>入力ﾌｫｰﾑ!BC60</f>
        <v/>
      </c>
      <c r="AR71" s="73" t="str">
        <f>入力ﾌｫｰﾑ!BP60</f>
        <v/>
      </c>
      <c r="AS71" s="73" t="str">
        <f>入力ﾌｫｰﾑ!BQ60</f>
        <v/>
      </c>
      <c r="AT71" s="73" t="str">
        <f>入力ﾌｫｰﾑ!BR60</f>
        <v/>
      </c>
      <c r="AU71" s="99" t="str">
        <f>入力ﾌｫｰﾑ!BS60</f>
        <v/>
      </c>
      <c r="AV71" s="73" t="str">
        <f>入力ﾌｫｰﾑ!BT60</f>
        <v/>
      </c>
      <c r="AW71" s="101" t="str">
        <f>入力ﾌｫｰﾑ!BU60</f>
        <v/>
      </c>
      <c r="AX71" s="73" t="str">
        <f>入力ﾌｫｰﾑ!BV60</f>
        <v/>
      </c>
      <c r="AY71" s="73" t="str">
        <f>入力ﾌｫｰﾑ!BW60</f>
        <v/>
      </c>
      <c r="AZ71" s="73" t="str">
        <f>入力ﾌｫｰﾑ!BX60</f>
        <v/>
      </c>
      <c r="BA71" s="91" t="str">
        <f>入力ﾌｫｰﾑ!CK60</f>
        <v/>
      </c>
      <c r="BB71" s="73" t="str">
        <f>入力ﾌｫｰﾑ!CL60</f>
        <v/>
      </c>
      <c r="BC71" s="73" t="str">
        <f>入力ﾌｫｰﾑ!CM60</f>
        <v/>
      </c>
      <c r="BD71" s="99" t="str">
        <f>入力ﾌｫｰﾑ!CN60</f>
        <v/>
      </c>
      <c r="BE71" s="73" t="str">
        <f>入力ﾌｫｰﾑ!CO60</f>
        <v/>
      </c>
      <c r="BF71" s="101" t="str">
        <f>入力ﾌｫｰﾑ!CP60</f>
        <v/>
      </c>
      <c r="BG71" s="73" t="str">
        <f>入力ﾌｫｰﾑ!CQ60</f>
        <v/>
      </c>
      <c r="BH71" s="73" t="str">
        <f>入力ﾌｫｰﾑ!CR60</f>
        <v/>
      </c>
      <c r="BI71" s="97" t="str">
        <f>入力ﾌｫｰﾑ!CS60</f>
        <v/>
      </c>
    </row>
    <row r="72" spans="2:61" ht="24" customHeight="1" x14ac:dyDescent="0.15">
      <c r="B72" s="380" t="str">
        <f>IF(入力ﾌｫｰﾑ!B61="","",入力ﾌｫｰﾑ!B61)</f>
        <v/>
      </c>
      <c r="C72" s="265"/>
      <c r="D72" s="388" t="str">
        <f>IF(入力ﾌｫｰﾑ!C61="","",入力ﾌｫｰﾑ!C61)</f>
        <v/>
      </c>
      <c r="E72" s="389"/>
      <c r="F72" s="389"/>
      <c r="G72" s="389"/>
      <c r="H72" s="389"/>
      <c r="I72" s="389"/>
      <c r="J72" s="389"/>
      <c r="K72" s="389"/>
      <c r="L72" s="389"/>
      <c r="M72" s="389"/>
      <c r="N72" s="389"/>
      <c r="O72" s="389"/>
      <c r="P72" s="389"/>
      <c r="Q72" s="389"/>
      <c r="R72" s="389"/>
      <c r="S72" s="389"/>
      <c r="T72" s="390"/>
      <c r="U72" s="264" t="str">
        <f>IF(入力ﾌｫｰﾑ!K61="","",入力ﾌｫｰﾑ!K61)</f>
        <v/>
      </c>
      <c r="V72" s="396"/>
      <c r="W72" s="396"/>
      <c r="X72" s="396"/>
      <c r="Y72" s="397"/>
      <c r="Z72" s="264" t="str">
        <f>IF(入力ﾌｫｰﾑ!L61="","",入力ﾌｫｰﾑ!L61)</f>
        <v/>
      </c>
      <c r="AA72" s="265"/>
      <c r="AB72" s="266"/>
      <c r="AC72" s="73" t="str">
        <f>IF(OR(入力ﾌｫｰﾑ!AH61&gt;6,Z72="式"),"",入力ﾌｫｰﾑ!AB61)</f>
        <v/>
      </c>
      <c r="AD72" s="73" t="str">
        <f>IF(OR(入力ﾌｫｰﾑ!AH61&gt;6,Z72="式"),"",入力ﾌｫｰﾑ!AC61)</f>
        <v/>
      </c>
      <c r="AE72" s="73" t="str">
        <f>IF(OR(入力ﾌｫｰﾑ!AH61&gt;6,Z72="式"),"",入力ﾌｫｰﾑ!AD61)</f>
        <v/>
      </c>
      <c r="AF72" s="99" t="str">
        <f>IF(OR(入力ﾌｫｰﾑ!AH61&gt;6,Z72="式"),"",入力ﾌｫｰﾑ!AE61)</f>
        <v/>
      </c>
      <c r="AG72" s="73" t="str">
        <f>IF(OR(入力ﾌｫｰﾑ!AH61&gt;6,Z72="式"),"",入力ﾌｫｰﾑ!AF61)</f>
        <v/>
      </c>
      <c r="AH72" s="73" t="str">
        <f>IF(OR(入力ﾌｫｰﾑ!AH61&gt;6,Z72="式"),"",入力ﾌｫｰﾑ!AG61)</f>
        <v/>
      </c>
      <c r="AI72" s="91" t="str">
        <f>入力ﾌｫｰﾑ!AU61</f>
        <v/>
      </c>
      <c r="AJ72" s="73" t="str">
        <f>入力ﾌｫｰﾑ!AV61</f>
        <v/>
      </c>
      <c r="AK72" s="73" t="str">
        <f>入力ﾌｫｰﾑ!AW61</f>
        <v/>
      </c>
      <c r="AL72" s="99" t="str">
        <f>入力ﾌｫｰﾑ!AX61</f>
        <v/>
      </c>
      <c r="AM72" s="73" t="str">
        <f>入力ﾌｫｰﾑ!AY61</f>
        <v/>
      </c>
      <c r="AN72" s="101" t="str">
        <f>入力ﾌｫｰﾑ!AZ61</f>
        <v/>
      </c>
      <c r="AO72" s="73" t="str">
        <f>入力ﾌｫｰﾑ!BA61</f>
        <v/>
      </c>
      <c r="AP72" s="73" t="str">
        <f>入力ﾌｫｰﾑ!BB61</f>
        <v/>
      </c>
      <c r="AQ72" s="92" t="str">
        <f>入力ﾌｫｰﾑ!BC61</f>
        <v/>
      </c>
      <c r="AR72" s="73" t="str">
        <f>入力ﾌｫｰﾑ!BP61</f>
        <v/>
      </c>
      <c r="AS72" s="73" t="str">
        <f>入力ﾌｫｰﾑ!BQ61</f>
        <v/>
      </c>
      <c r="AT72" s="73" t="str">
        <f>入力ﾌｫｰﾑ!BR61</f>
        <v/>
      </c>
      <c r="AU72" s="99" t="str">
        <f>入力ﾌｫｰﾑ!BS61</f>
        <v/>
      </c>
      <c r="AV72" s="73" t="str">
        <f>入力ﾌｫｰﾑ!BT61</f>
        <v/>
      </c>
      <c r="AW72" s="101" t="str">
        <f>入力ﾌｫｰﾑ!BU61</f>
        <v/>
      </c>
      <c r="AX72" s="73" t="str">
        <f>入力ﾌｫｰﾑ!BV61</f>
        <v/>
      </c>
      <c r="AY72" s="73" t="str">
        <f>入力ﾌｫｰﾑ!BW61</f>
        <v/>
      </c>
      <c r="AZ72" s="73" t="str">
        <f>入力ﾌｫｰﾑ!BX61</f>
        <v/>
      </c>
      <c r="BA72" s="91" t="str">
        <f>入力ﾌｫｰﾑ!CK61</f>
        <v/>
      </c>
      <c r="BB72" s="73" t="str">
        <f>入力ﾌｫｰﾑ!CL61</f>
        <v/>
      </c>
      <c r="BC72" s="73" t="str">
        <f>入力ﾌｫｰﾑ!CM61</f>
        <v/>
      </c>
      <c r="BD72" s="99" t="str">
        <f>入力ﾌｫｰﾑ!CN61</f>
        <v/>
      </c>
      <c r="BE72" s="73" t="str">
        <f>入力ﾌｫｰﾑ!CO61</f>
        <v/>
      </c>
      <c r="BF72" s="101" t="str">
        <f>入力ﾌｫｰﾑ!CP61</f>
        <v/>
      </c>
      <c r="BG72" s="73" t="str">
        <f>入力ﾌｫｰﾑ!CQ61</f>
        <v/>
      </c>
      <c r="BH72" s="73" t="str">
        <f>入力ﾌｫｰﾑ!CR61</f>
        <v/>
      </c>
      <c r="BI72" s="97" t="str">
        <f>入力ﾌｫｰﾑ!CS61</f>
        <v/>
      </c>
    </row>
    <row r="73" spans="2:61" ht="24" customHeight="1" x14ac:dyDescent="0.15">
      <c r="B73" s="380" t="str">
        <f>IF(入力ﾌｫｰﾑ!B62="","",入力ﾌｫｰﾑ!B62)</f>
        <v/>
      </c>
      <c r="C73" s="265"/>
      <c r="D73" s="388" t="str">
        <f>IF(入力ﾌｫｰﾑ!C62="","",入力ﾌｫｰﾑ!C62)</f>
        <v/>
      </c>
      <c r="E73" s="389"/>
      <c r="F73" s="389"/>
      <c r="G73" s="389"/>
      <c r="H73" s="389"/>
      <c r="I73" s="389"/>
      <c r="J73" s="389"/>
      <c r="K73" s="389"/>
      <c r="L73" s="389"/>
      <c r="M73" s="389"/>
      <c r="N73" s="389"/>
      <c r="O73" s="389"/>
      <c r="P73" s="389"/>
      <c r="Q73" s="389"/>
      <c r="R73" s="389"/>
      <c r="S73" s="389"/>
      <c r="T73" s="390"/>
      <c r="U73" s="264" t="str">
        <f>IF(入力ﾌｫｰﾑ!K62="","",入力ﾌｫｰﾑ!K62)</f>
        <v/>
      </c>
      <c r="V73" s="396"/>
      <c r="W73" s="396"/>
      <c r="X73" s="396"/>
      <c r="Y73" s="397"/>
      <c r="Z73" s="264" t="str">
        <f>IF(入力ﾌｫｰﾑ!L62="","",入力ﾌｫｰﾑ!L62)</f>
        <v/>
      </c>
      <c r="AA73" s="265"/>
      <c r="AB73" s="266"/>
      <c r="AC73" s="73" t="str">
        <f>IF(OR(入力ﾌｫｰﾑ!AH62&gt;6,Z73="式"),"",入力ﾌｫｰﾑ!AB62)</f>
        <v/>
      </c>
      <c r="AD73" s="73" t="str">
        <f>IF(OR(入力ﾌｫｰﾑ!AH62&gt;6,Z73="式"),"",入力ﾌｫｰﾑ!AC62)</f>
        <v/>
      </c>
      <c r="AE73" s="73" t="str">
        <f>IF(OR(入力ﾌｫｰﾑ!AH62&gt;6,Z73="式"),"",入力ﾌｫｰﾑ!AD62)</f>
        <v/>
      </c>
      <c r="AF73" s="99" t="str">
        <f>IF(OR(入力ﾌｫｰﾑ!AH62&gt;6,Z73="式"),"",入力ﾌｫｰﾑ!AE62)</f>
        <v/>
      </c>
      <c r="AG73" s="73" t="str">
        <f>IF(OR(入力ﾌｫｰﾑ!AH62&gt;6,Z73="式"),"",入力ﾌｫｰﾑ!AF62)</f>
        <v/>
      </c>
      <c r="AH73" s="73" t="str">
        <f>IF(OR(入力ﾌｫｰﾑ!AH62&gt;6,Z73="式"),"",入力ﾌｫｰﾑ!AG62)</f>
        <v/>
      </c>
      <c r="AI73" s="91" t="str">
        <f>入力ﾌｫｰﾑ!AU62</f>
        <v/>
      </c>
      <c r="AJ73" s="73" t="str">
        <f>入力ﾌｫｰﾑ!AV62</f>
        <v/>
      </c>
      <c r="AK73" s="73" t="str">
        <f>入力ﾌｫｰﾑ!AW62</f>
        <v/>
      </c>
      <c r="AL73" s="99" t="str">
        <f>入力ﾌｫｰﾑ!AX62</f>
        <v/>
      </c>
      <c r="AM73" s="73" t="str">
        <f>入力ﾌｫｰﾑ!AY62</f>
        <v/>
      </c>
      <c r="AN73" s="101" t="str">
        <f>入力ﾌｫｰﾑ!AZ62</f>
        <v/>
      </c>
      <c r="AO73" s="73" t="str">
        <f>入力ﾌｫｰﾑ!BA62</f>
        <v/>
      </c>
      <c r="AP73" s="73" t="str">
        <f>入力ﾌｫｰﾑ!BB62</f>
        <v/>
      </c>
      <c r="AQ73" s="92" t="str">
        <f>入力ﾌｫｰﾑ!BC62</f>
        <v/>
      </c>
      <c r="AR73" s="73" t="str">
        <f>入力ﾌｫｰﾑ!BP62</f>
        <v/>
      </c>
      <c r="AS73" s="73" t="str">
        <f>入力ﾌｫｰﾑ!BQ62</f>
        <v/>
      </c>
      <c r="AT73" s="73" t="str">
        <f>入力ﾌｫｰﾑ!BR62</f>
        <v/>
      </c>
      <c r="AU73" s="99" t="str">
        <f>入力ﾌｫｰﾑ!BS62</f>
        <v/>
      </c>
      <c r="AV73" s="73" t="str">
        <f>入力ﾌｫｰﾑ!BT62</f>
        <v/>
      </c>
      <c r="AW73" s="101" t="str">
        <f>入力ﾌｫｰﾑ!BU62</f>
        <v/>
      </c>
      <c r="AX73" s="73" t="str">
        <f>入力ﾌｫｰﾑ!BV62</f>
        <v/>
      </c>
      <c r="AY73" s="73" t="str">
        <f>入力ﾌｫｰﾑ!BW62</f>
        <v/>
      </c>
      <c r="AZ73" s="73" t="str">
        <f>入力ﾌｫｰﾑ!BX62</f>
        <v/>
      </c>
      <c r="BA73" s="91" t="str">
        <f>入力ﾌｫｰﾑ!CK62</f>
        <v/>
      </c>
      <c r="BB73" s="73" t="str">
        <f>入力ﾌｫｰﾑ!CL62</f>
        <v/>
      </c>
      <c r="BC73" s="73" t="str">
        <f>入力ﾌｫｰﾑ!CM62</f>
        <v/>
      </c>
      <c r="BD73" s="99" t="str">
        <f>入力ﾌｫｰﾑ!CN62</f>
        <v/>
      </c>
      <c r="BE73" s="73" t="str">
        <f>入力ﾌｫｰﾑ!CO62</f>
        <v/>
      </c>
      <c r="BF73" s="101" t="str">
        <f>入力ﾌｫｰﾑ!CP62</f>
        <v/>
      </c>
      <c r="BG73" s="73" t="str">
        <f>入力ﾌｫｰﾑ!CQ62</f>
        <v/>
      </c>
      <c r="BH73" s="73" t="str">
        <f>入力ﾌｫｰﾑ!CR62</f>
        <v/>
      </c>
      <c r="BI73" s="97" t="str">
        <f>入力ﾌｫｰﾑ!CS62</f>
        <v/>
      </c>
    </row>
    <row r="74" spans="2:61" ht="24" customHeight="1" x14ac:dyDescent="0.15">
      <c r="B74" s="380" t="str">
        <f>IF(入力ﾌｫｰﾑ!B63="","",入力ﾌｫｰﾑ!B63)</f>
        <v/>
      </c>
      <c r="C74" s="265"/>
      <c r="D74" s="388" t="str">
        <f>IF(入力ﾌｫｰﾑ!C63="","",入力ﾌｫｰﾑ!C63)</f>
        <v/>
      </c>
      <c r="E74" s="389"/>
      <c r="F74" s="389"/>
      <c r="G74" s="389"/>
      <c r="H74" s="389"/>
      <c r="I74" s="389"/>
      <c r="J74" s="389"/>
      <c r="K74" s="389"/>
      <c r="L74" s="389"/>
      <c r="M74" s="389"/>
      <c r="N74" s="389"/>
      <c r="O74" s="389"/>
      <c r="P74" s="389"/>
      <c r="Q74" s="389"/>
      <c r="R74" s="389"/>
      <c r="S74" s="389"/>
      <c r="T74" s="390"/>
      <c r="U74" s="264" t="str">
        <f>IF(入力ﾌｫｰﾑ!K63="","",入力ﾌｫｰﾑ!K63)</f>
        <v/>
      </c>
      <c r="V74" s="396"/>
      <c r="W74" s="396"/>
      <c r="X74" s="396"/>
      <c r="Y74" s="397"/>
      <c r="Z74" s="264" t="str">
        <f>IF(入力ﾌｫｰﾑ!L63="","",入力ﾌｫｰﾑ!L63)</f>
        <v/>
      </c>
      <c r="AA74" s="265"/>
      <c r="AB74" s="266"/>
      <c r="AC74" s="73" t="str">
        <f>IF(OR(入力ﾌｫｰﾑ!AH63&gt;6,Z74="式"),"",入力ﾌｫｰﾑ!AB63)</f>
        <v/>
      </c>
      <c r="AD74" s="73" t="str">
        <f>IF(OR(入力ﾌｫｰﾑ!AH63&gt;6,Z74="式"),"",入力ﾌｫｰﾑ!AC63)</f>
        <v/>
      </c>
      <c r="AE74" s="73" t="str">
        <f>IF(OR(入力ﾌｫｰﾑ!AH63&gt;6,Z74="式"),"",入力ﾌｫｰﾑ!AD63)</f>
        <v/>
      </c>
      <c r="AF74" s="99" t="str">
        <f>IF(OR(入力ﾌｫｰﾑ!AH63&gt;6,Z74="式"),"",入力ﾌｫｰﾑ!AE63)</f>
        <v/>
      </c>
      <c r="AG74" s="73" t="str">
        <f>IF(OR(入力ﾌｫｰﾑ!AH63&gt;6,Z74="式"),"",入力ﾌｫｰﾑ!AF63)</f>
        <v/>
      </c>
      <c r="AH74" s="73" t="str">
        <f>IF(OR(入力ﾌｫｰﾑ!AH63&gt;6,Z74="式"),"",入力ﾌｫｰﾑ!AG63)</f>
        <v/>
      </c>
      <c r="AI74" s="91" t="str">
        <f>入力ﾌｫｰﾑ!AU63</f>
        <v/>
      </c>
      <c r="AJ74" s="73" t="str">
        <f>入力ﾌｫｰﾑ!AV63</f>
        <v/>
      </c>
      <c r="AK74" s="73" t="str">
        <f>入力ﾌｫｰﾑ!AW63</f>
        <v/>
      </c>
      <c r="AL74" s="99" t="str">
        <f>入力ﾌｫｰﾑ!AX63</f>
        <v/>
      </c>
      <c r="AM74" s="73" t="str">
        <f>入力ﾌｫｰﾑ!AY63</f>
        <v/>
      </c>
      <c r="AN74" s="101" t="str">
        <f>入力ﾌｫｰﾑ!AZ63</f>
        <v/>
      </c>
      <c r="AO74" s="73" t="str">
        <f>入力ﾌｫｰﾑ!BA63</f>
        <v/>
      </c>
      <c r="AP74" s="73" t="str">
        <f>入力ﾌｫｰﾑ!BB63</f>
        <v/>
      </c>
      <c r="AQ74" s="92" t="str">
        <f>入力ﾌｫｰﾑ!BC63</f>
        <v/>
      </c>
      <c r="AR74" s="73" t="str">
        <f>入力ﾌｫｰﾑ!BP63</f>
        <v/>
      </c>
      <c r="AS74" s="73" t="str">
        <f>入力ﾌｫｰﾑ!BQ63</f>
        <v/>
      </c>
      <c r="AT74" s="73" t="str">
        <f>入力ﾌｫｰﾑ!BR63</f>
        <v/>
      </c>
      <c r="AU74" s="99" t="str">
        <f>入力ﾌｫｰﾑ!BS63</f>
        <v/>
      </c>
      <c r="AV74" s="73" t="str">
        <f>入力ﾌｫｰﾑ!BT63</f>
        <v/>
      </c>
      <c r="AW74" s="101" t="str">
        <f>入力ﾌｫｰﾑ!BU63</f>
        <v/>
      </c>
      <c r="AX74" s="73" t="str">
        <f>入力ﾌｫｰﾑ!BV63</f>
        <v/>
      </c>
      <c r="AY74" s="73" t="str">
        <f>入力ﾌｫｰﾑ!BW63</f>
        <v/>
      </c>
      <c r="AZ74" s="73" t="str">
        <f>入力ﾌｫｰﾑ!BX63</f>
        <v/>
      </c>
      <c r="BA74" s="91" t="str">
        <f>入力ﾌｫｰﾑ!CK63</f>
        <v/>
      </c>
      <c r="BB74" s="73" t="str">
        <f>入力ﾌｫｰﾑ!CL63</f>
        <v/>
      </c>
      <c r="BC74" s="73" t="str">
        <f>入力ﾌｫｰﾑ!CM63</f>
        <v/>
      </c>
      <c r="BD74" s="99" t="str">
        <f>入力ﾌｫｰﾑ!CN63</f>
        <v/>
      </c>
      <c r="BE74" s="73" t="str">
        <f>入力ﾌｫｰﾑ!CO63</f>
        <v/>
      </c>
      <c r="BF74" s="101" t="str">
        <f>入力ﾌｫｰﾑ!CP63</f>
        <v/>
      </c>
      <c r="BG74" s="73" t="str">
        <f>入力ﾌｫｰﾑ!CQ63</f>
        <v/>
      </c>
      <c r="BH74" s="73" t="str">
        <f>入力ﾌｫｰﾑ!CR63</f>
        <v/>
      </c>
      <c r="BI74" s="97" t="str">
        <f>入力ﾌｫｰﾑ!CS63</f>
        <v/>
      </c>
    </row>
    <row r="75" spans="2:61" ht="24" customHeight="1" x14ac:dyDescent="0.15">
      <c r="B75" s="380" t="str">
        <f>IF(入力ﾌｫｰﾑ!B64="","",入力ﾌｫｰﾑ!B64)</f>
        <v/>
      </c>
      <c r="C75" s="265"/>
      <c r="D75" s="388" t="str">
        <f>IF(入力ﾌｫｰﾑ!C64="","",入力ﾌｫｰﾑ!C64)</f>
        <v/>
      </c>
      <c r="E75" s="389"/>
      <c r="F75" s="389"/>
      <c r="G75" s="389"/>
      <c r="H75" s="389"/>
      <c r="I75" s="389"/>
      <c r="J75" s="389"/>
      <c r="K75" s="389"/>
      <c r="L75" s="389"/>
      <c r="M75" s="389"/>
      <c r="N75" s="389"/>
      <c r="O75" s="389"/>
      <c r="P75" s="389"/>
      <c r="Q75" s="389"/>
      <c r="R75" s="389"/>
      <c r="S75" s="389"/>
      <c r="T75" s="390"/>
      <c r="U75" s="264" t="str">
        <f>IF(入力ﾌｫｰﾑ!K64="","",入力ﾌｫｰﾑ!K64)</f>
        <v/>
      </c>
      <c r="V75" s="265"/>
      <c r="W75" s="265"/>
      <c r="X75" s="265"/>
      <c r="Y75" s="265"/>
      <c r="Z75" s="264" t="str">
        <f>IF(入力ﾌｫｰﾑ!L64="","",入力ﾌｫｰﾑ!L64)</f>
        <v/>
      </c>
      <c r="AA75" s="265"/>
      <c r="AB75" s="266"/>
      <c r="AC75" s="73" t="str">
        <f>IF(OR(入力ﾌｫｰﾑ!AH64&gt;6,Z75="式"),"",入力ﾌｫｰﾑ!AB64)</f>
        <v/>
      </c>
      <c r="AD75" s="73" t="str">
        <f>IF(OR(入力ﾌｫｰﾑ!AH64&gt;6,Z75="式"),"",入力ﾌｫｰﾑ!AC64)</f>
        <v/>
      </c>
      <c r="AE75" s="73" t="str">
        <f>IF(OR(入力ﾌｫｰﾑ!AH64&gt;6,Z75="式"),"",入力ﾌｫｰﾑ!AD64)</f>
        <v/>
      </c>
      <c r="AF75" s="99" t="str">
        <f>IF(OR(入力ﾌｫｰﾑ!AH64&gt;6,Z75="式"),"",入力ﾌｫｰﾑ!AE64)</f>
        <v/>
      </c>
      <c r="AG75" s="73" t="str">
        <f>IF(OR(入力ﾌｫｰﾑ!AH64&gt;6,Z75="式"),"",入力ﾌｫｰﾑ!AF64)</f>
        <v/>
      </c>
      <c r="AH75" s="73" t="str">
        <f>IF(OR(入力ﾌｫｰﾑ!AH64&gt;6,Z75="式"),"",入力ﾌｫｰﾑ!AG64)</f>
        <v/>
      </c>
      <c r="AI75" s="91" t="str">
        <f>入力ﾌｫｰﾑ!AU64</f>
        <v/>
      </c>
      <c r="AJ75" s="73" t="str">
        <f>入力ﾌｫｰﾑ!AV64</f>
        <v/>
      </c>
      <c r="AK75" s="73" t="str">
        <f>入力ﾌｫｰﾑ!AW64</f>
        <v/>
      </c>
      <c r="AL75" s="99" t="str">
        <f>入力ﾌｫｰﾑ!AX64</f>
        <v/>
      </c>
      <c r="AM75" s="73" t="str">
        <f>入力ﾌｫｰﾑ!AY64</f>
        <v/>
      </c>
      <c r="AN75" s="101" t="str">
        <f>入力ﾌｫｰﾑ!AZ64</f>
        <v/>
      </c>
      <c r="AO75" s="73" t="str">
        <f>入力ﾌｫｰﾑ!BA64</f>
        <v/>
      </c>
      <c r="AP75" s="73" t="str">
        <f>入力ﾌｫｰﾑ!BB64</f>
        <v/>
      </c>
      <c r="AQ75" s="92" t="str">
        <f>入力ﾌｫｰﾑ!BC64</f>
        <v/>
      </c>
      <c r="AR75" s="73" t="str">
        <f>入力ﾌｫｰﾑ!BP64</f>
        <v/>
      </c>
      <c r="AS75" s="73" t="str">
        <f>入力ﾌｫｰﾑ!BQ64</f>
        <v/>
      </c>
      <c r="AT75" s="73" t="str">
        <f>入力ﾌｫｰﾑ!BR64</f>
        <v/>
      </c>
      <c r="AU75" s="99" t="str">
        <f>入力ﾌｫｰﾑ!BS64</f>
        <v/>
      </c>
      <c r="AV75" s="73" t="str">
        <f>入力ﾌｫｰﾑ!BT64</f>
        <v/>
      </c>
      <c r="AW75" s="101" t="str">
        <f>入力ﾌｫｰﾑ!BU64</f>
        <v/>
      </c>
      <c r="AX75" s="73" t="str">
        <f>入力ﾌｫｰﾑ!BV64</f>
        <v/>
      </c>
      <c r="AY75" s="73" t="str">
        <f>入力ﾌｫｰﾑ!BW64</f>
        <v/>
      </c>
      <c r="AZ75" s="73" t="str">
        <f>入力ﾌｫｰﾑ!BX64</f>
        <v/>
      </c>
      <c r="BA75" s="91" t="str">
        <f>入力ﾌｫｰﾑ!CK64</f>
        <v/>
      </c>
      <c r="BB75" s="73" t="str">
        <f>入力ﾌｫｰﾑ!CL64</f>
        <v/>
      </c>
      <c r="BC75" s="73" t="str">
        <f>入力ﾌｫｰﾑ!CM64</f>
        <v/>
      </c>
      <c r="BD75" s="99" t="str">
        <f>入力ﾌｫｰﾑ!CN64</f>
        <v/>
      </c>
      <c r="BE75" s="73" t="str">
        <f>入力ﾌｫｰﾑ!CO64</f>
        <v/>
      </c>
      <c r="BF75" s="101" t="str">
        <f>入力ﾌｫｰﾑ!CP64</f>
        <v/>
      </c>
      <c r="BG75" s="73" t="str">
        <f>入力ﾌｫｰﾑ!CQ64</f>
        <v/>
      </c>
      <c r="BH75" s="73" t="str">
        <f>入力ﾌｫｰﾑ!CR64</f>
        <v/>
      </c>
      <c r="BI75" s="97" t="str">
        <f>入力ﾌｫｰﾑ!CS64</f>
        <v/>
      </c>
    </row>
    <row r="76" spans="2:61" ht="24" customHeight="1" x14ac:dyDescent="0.15">
      <c r="B76" s="380" t="str">
        <f>IF(入力ﾌｫｰﾑ!B65="","",入力ﾌｫｰﾑ!B65)</f>
        <v/>
      </c>
      <c r="C76" s="265"/>
      <c r="D76" s="388" t="str">
        <f>IF(入力ﾌｫｰﾑ!C65="","",入力ﾌｫｰﾑ!C65)</f>
        <v/>
      </c>
      <c r="E76" s="389"/>
      <c r="F76" s="389"/>
      <c r="G76" s="389"/>
      <c r="H76" s="389"/>
      <c r="I76" s="389"/>
      <c r="J76" s="389"/>
      <c r="K76" s="389"/>
      <c r="L76" s="389"/>
      <c r="M76" s="389"/>
      <c r="N76" s="389"/>
      <c r="O76" s="389"/>
      <c r="P76" s="389"/>
      <c r="Q76" s="389"/>
      <c r="R76" s="389"/>
      <c r="S76" s="389"/>
      <c r="T76" s="390"/>
      <c r="U76" s="264" t="str">
        <f>IF(入力ﾌｫｰﾑ!K65="","",入力ﾌｫｰﾑ!K65)</f>
        <v/>
      </c>
      <c r="V76" s="265"/>
      <c r="W76" s="265"/>
      <c r="X76" s="265"/>
      <c r="Y76" s="265"/>
      <c r="Z76" s="264" t="str">
        <f>IF(入力ﾌｫｰﾑ!L65="","",入力ﾌｫｰﾑ!L65)</f>
        <v/>
      </c>
      <c r="AA76" s="265"/>
      <c r="AB76" s="266"/>
      <c r="AC76" s="73" t="str">
        <f>IF(OR(入力ﾌｫｰﾑ!AH65&gt;6,Z76="式"),"",入力ﾌｫｰﾑ!AB65)</f>
        <v/>
      </c>
      <c r="AD76" s="73" t="str">
        <f>IF(OR(入力ﾌｫｰﾑ!AH65&gt;6,Z76="式"),"",入力ﾌｫｰﾑ!AC65)</f>
        <v/>
      </c>
      <c r="AE76" s="73" t="str">
        <f>IF(OR(入力ﾌｫｰﾑ!AH65&gt;6,Z76="式"),"",入力ﾌｫｰﾑ!AD65)</f>
        <v/>
      </c>
      <c r="AF76" s="99" t="str">
        <f>IF(OR(入力ﾌｫｰﾑ!AH65&gt;6,Z76="式"),"",入力ﾌｫｰﾑ!AE65)</f>
        <v/>
      </c>
      <c r="AG76" s="73" t="str">
        <f>IF(OR(入力ﾌｫｰﾑ!AH65&gt;6,Z76="式"),"",入力ﾌｫｰﾑ!AF65)</f>
        <v/>
      </c>
      <c r="AH76" s="73" t="str">
        <f>IF(OR(入力ﾌｫｰﾑ!AH65&gt;6,Z76="式"),"",入力ﾌｫｰﾑ!AG65)</f>
        <v/>
      </c>
      <c r="AI76" s="91" t="str">
        <f>入力ﾌｫｰﾑ!AU65</f>
        <v/>
      </c>
      <c r="AJ76" s="73" t="str">
        <f>入力ﾌｫｰﾑ!AV65</f>
        <v/>
      </c>
      <c r="AK76" s="73" t="str">
        <f>入力ﾌｫｰﾑ!AW65</f>
        <v/>
      </c>
      <c r="AL76" s="99" t="str">
        <f>入力ﾌｫｰﾑ!AX65</f>
        <v/>
      </c>
      <c r="AM76" s="73" t="str">
        <f>入力ﾌｫｰﾑ!AY65</f>
        <v/>
      </c>
      <c r="AN76" s="101" t="str">
        <f>入力ﾌｫｰﾑ!AZ65</f>
        <v/>
      </c>
      <c r="AO76" s="73" t="str">
        <f>入力ﾌｫｰﾑ!BA65</f>
        <v/>
      </c>
      <c r="AP76" s="73" t="str">
        <f>入力ﾌｫｰﾑ!BB65</f>
        <v/>
      </c>
      <c r="AQ76" s="92" t="str">
        <f>入力ﾌｫｰﾑ!BC65</f>
        <v/>
      </c>
      <c r="AR76" s="73" t="str">
        <f>入力ﾌｫｰﾑ!BP65</f>
        <v/>
      </c>
      <c r="AS76" s="73" t="str">
        <f>入力ﾌｫｰﾑ!BQ65</f>
        <v/>
      </c>
      <c r="AT76" s="73" t="str">
        <f>入力ﾌｫｰﾑ!BR65</f>
        <v/>
      </c>
      <c r="AU76" s="99" t="str">
        <f>入力ﾌｫｰﾑ!BS65</f>
        <v/>
      </c>
      <c r="AV76" s="73" t="str">
        <f>入力ﾌｫｰﾑ!BT65</f>
        <v/>
      </c>
      <c r="AW76" s="101" t="str">
        <f>入力ﾌｫｰﾑ!BU65</f>
        <v/>
      </c>
      <c r="AX76" s="73" t="str">
        <f>入力ﾌｫｰﾑ!BV65</f>
        <v/>
      </c>
      <c r="AY76" s="73" t="str">
        <f>入力ﾌｫｰﾑ!BW65</f>
        <v/>
      </c>
      <c r="AZ76" s="73" t="str">
        <f>入力ﾌｫｰﾑ!BX65</f>
        <v/>
      </c>
      <c r="BA76" s="91" t="str">
        <f>入力ﾌｫｰﾑ!CK65</f>
        <v/>
      </c>
      <c r="BB76" s="73" t="str">
        <f>入力ﾌｫｰﾑ!CL65</f>
        <v/>
      </c>
      <c r="BC76" s="73" t="str">
        <f>入力ﾌｫｰﾑ!CM65</f>
        <v/>
      </c>
      <c r="BD76" s="99" t="str">
        <f>入力ﾌｫｰﾑ!CN65</f>
        <v/>
      </c>
      <c r="BE76" s="73" t="str">
        <f>入力ﾌｫｰﾑ!CO65</f>
        <v/>
      </c>
      <c r="BF76" s="101" t="str">
        <f>入力ﾌｫｰﾑ!CP65</f>
        <v/>
      </c>
      <c r="BG76" s="73" t="str">
        <f>入力ﾌｫｰﾑ!CQ65</f>
        <v/>
      </c>
      <c r="BH76" s="73" t="str">
        <f>入力ﾌｫｰﾑ!CR65</f>
        <v/>
      </c>
      <c r="BI76" s="97" t="str">
        <f>入力ﾌｫｰﾑ!CS65</f>
        <v/>
      </c>
    </row>
    <row r="77" spans="2:61" ht="24" customHeight="1" x14ac:dyDescent="0.15">
      <c r="B77" s="380" t="str">
        <f>IF(入力ﾌｫｰﾑ!B66="","",入力ﾌｫｰﾑ!B66)</f>
        <v/>
      </c>
      <c r="C77" s="265"/>
      <c r="D77" s="388" t="str">
        <f>IF(入力ﾌｫｰﾑ!C66="","",入力ﾌｫｰﾑ!C66)</f>
        <v/>
      </c>
      <c r="E77" s="389"/>
      <c r="F77" s="389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89"/>
      <c r="R77" s="389"/>
      <c r="S77" s="389"/>
      <c r="T77" s="390"/>
      <c r="U77" s="264" t="str">
        <f>IF(入力ﾌｫｰﾑ!K66="","",入力ﾌｫｰﾑ!K66)</f>
        <v/>
      </c>
      <c r="V77" s="265"/>
      <c r="W77" s="265"/>
      <c r="X77" s="265"/>
      <c r="Y77" s="265"/>
      <c r="Z77" s="264" t="str">
        <f>IF(入力ﾌｫｰﾑ!L66="","",入力ﾌｫｰﾑ!L66)</f>
        <v/>
      </c>
      <c r="AA77" s="265"/>
      <c r="AB77" s="266"/>
      <c r="AC77" s="73" t="str">
        <f>IF(OR(入力ﾌｫｰﾑ!AH66&gt;6,Z77="式"),"",入力ﾌｫｰﾑ!AB66)</f>
        <v/>
      </c>
      <c r="AD77" s="73" t="str">
        <f>IF(OR(入力ﾌｫｰﾑ!AH66&gt;6,Z77="式"),"",入力ﾌｫｰﾑ!AC66)</f>
        <v/>
      </c>
      <c r="AE77" s="73" t="str">
        <f>IF(OR(入力ﾌｫｰﾑ!AH66&gt;6,Z77="式"),"",入力ﾌｫｰﾑ!AD66)</f>
        <v/>
      </c>
      <c r="AF77" s="99" t="str">
        <f>IF(OR(入力ﾌｫｰﾑ!AH66&gt;6,Z77="式"),"",入力ﾌｫｰﾑ!AE66)</f>
        <v/>
      </c>
      <c r="AG77" s="73" t="str">
        <f>IF(OR(入力ﾌｫｰﾑ!AH66&gt;6,Z77="式"),"",入力ﾌｫｰﾑ!AF66)</f>
        <v/>
      </c>
      <c r="AH77" s="73" t="str">
        <f>IF(OR(入力ﾌｫｰﾑ!AH66&gt;6,Z77="式"),"",入力ﾌｫｰﾑ!AG66)</f>
        <v/>
      </c>
      <c r="AI77" s="91" t="str">
        <f>入力ﾌｫｰﾑ!AU66</f>
        <v/>
      </c>
      <c r="AJ77" s="73" t="str">
        <f>入力ﾌｫｰﾑ!AV66</f>
        <v/>
      </c>
      <c r="AK77" s="73" t="str">
        <f>入力ﾌｫｰﾑ!AW66</f>
        <v/>
      </c>
      <c r="AL77" s="99" t="str">
        <f>入力ﾌｫｰﾑ!AX66</f>
        <v/>
      </c>
      <c r="AM77" s="73" t="str">
        <f>入力ﾌｫｰﾑ!AY66</f>
        <v/>
      </c>
      <c r="AN77" s="101" t="str">
        <f>入力ﾌｫｰﾑ!AZ66</f>
        <v/>
      </c>
      <c r="AO77" s="73" t="str">
        <f>入力ﾌｫｰﾑ!BA66</f>
        <v/>
      </c>
      <c r="AP77" s="73" t="str">
        <f>入力ﾌｫｰﾑ!BB66</f>
        <v/>
      </c>
      <c r="AQ77" s="92" t="str">
        <f>入力ﾌｫｰﾑ!BC66</f>
        <v/>
      </c>
      <c r="AR77" s="73" t="str">
        <f>入力ﾌｫｰﾑ!BP66</f>
        <v/>
      </c>
      <c r="AS77" s="73" t="str">
        <f>入力ﾌｫｰﾑ!BQ66</f>
        <v/>
      </c>
      <c r="AT77" s="73" t="str">
        <f>入力ﾌｫｰﾑ!BR66</f>
        <v/>
      </c>
      <c r="AU77" s="99" t="str">
        <f>入力ﾌｫｰﾑ!BS66</f>
        <v/>
      </c>
      <c r="AV77" s="73" t="str">
        <f>入力ﾌｫｰﾑ!BT66</f>
        <v/>
      </c>
      <c r="AW77" s="101" t="str">
        <f>入力ﾌｫｰﾑ!BU66</f>
        <v/>
      </c>
      <c r="AX77" s="73" t="str">
        <f>入力ﾌｫｰﾑ!BV66</f>
        <v/>
      </c>
      <c r="AY77" s="73" t="str">
        <f>入力ﾌｫｰﾑ!BW66</f>
        <v/>
      </c>
      <c r="AZ77" s="73" t="str">
        <f>入力ﾌｫｰﾑ!BX66</f>
        <v/>
      </c>
      <c r="BA77" s="91" t="str">
        <f>入力ﾌｫｰﾑ!CK66</f>
        <v/>
      </c>
      <c r="BB77" s="73" t="str">
        <f>入力ﾌｫｰﾑ!CL66</f>
        <v/>
      </c>
      <c r="BC77" s="73" t="str">
        <f>入力ﾌｫｰﾑ!CM66</f>
        <v/>
      </c>
      <c r="BD77" s="99" t="str">
        <f>入力ﾌｫｰﾑ!CN66</f>
        <v/>
      </c>
      <c r="BE77" s="73" t="str">
        <f>入力ﾌｫｰﾑ!CO66</f>
        <v/>
      </c>
      <c r="BF77" s="101" t="str">
        <f>入力ﾌｫｰﾑ!CP66</f>
        <v/>
      </c>
      <c r="BG77" s="73" t="str">
        <f>入力ﾌｫｰﾑ!CQ66</f>
        <v/>
      </c>
      <c r="BH77" s="73" t="str">
        <f>入力ﾌｫｰﾑ!CR66</f>
        <v/>
      </c>
      <c r="BI77" s="97" t="str">
        <f>入力ﾌｫｰﾑ!CS66</f>
        <v/>
      </c>
    </row>
    <row r="78" spans="2:61" ht="24" customHeight="1" x14ac:dyDescent="0.15">
      <c r="B78" s="380" t="str">
        <f>IF(入力ﾌｫｰﾑ!B67="","",入力ﾌｫｰﾑ!B67)</f>
        <v/>
      </c>
      <c r="C78" s="265"/>
      <c r="D78" s="388" t="str">
        <f>IF(入力ﾌｫｰﾑ!C67="","",入力ﾌｫｰﾑ!C67)</f>
        <v/>
      </c>
      <c r="E78" s="389"/>
      <c r="F78" s="389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89"/>
      <c r="R78" s="389"/>
      <c r="S78" s="389"/>
      <c r="T78" s="390"/>
      <c r="U78" s="264" t="str">
        <f>IF(入力ﾌｫｰﾑ!K67="","",入力ﾌｫｰﾑ!K67)</f>
        <v/>
      </c>
      <c r="V78" s="265"/>
      <c r="W78" s="265"/>
      <c r="X78" s="265"/>
      <c r="Y78" s="265"/>
      <c r="Z78" s="264" t="str">
        <f>IF(入力ﾌｫｰﾑ!L67="","",入力ﾌｫｰﾑ!L67)</f>
        <v/>
      </c>
      <c r="AA78" s="265"/>
      <c r="AB78" s="266"/>
      <c r="AC78" s="73" t="str">
        <f>IF(OR(入力ﾌｫｰﾑ!AH67&gt;6,Z78="式"),"",入力ﾌｫｰﾑ!AB67)</f>
        <v/>
      </c>
      <c r="AD78" s="73" t="str">
        <f>IF(OR(入力ﾌｫｰﾑ!AH67&gt;6,Z78="式"),"",入力ﾌｫｰﾑ!AC67)</f>
        <v/>
      </c>
      <c r="AE78" s="73" t="str">
        <f>IF(OR(入力ﾌｫｰﾑ!AH67&gt;6,Z78="式"),"",入力ﾌｫｰﾑ!AD67)</f>
        <v/>
      </c>
      <c r="AF78" s="99" t="str">
        <f>IF(OR(入力ﾌｫｰﾑ!AH67&gt;6,Z78="式"),"",入力ﾌｫｰﾑ!AE67)</f>
        <v/>
      </c>
      <c r="AG78" s="73" t="str">
        <f>IF(OR(入力ﾌｫｰﾑ!AH67&gt;6,Z78="式"),"",入力ﾌｫｰﾑ!AF67)</f>
        <v/>
      </c>
      <c r="AH78" s="73" t="str">
        <f>IF(OR(入力ﾌｫｰﾑ!AH67&gt;6,Z78="式"),"",入力ﾌｫｰﾑ!AG67)</f>
        <v/>
      </c>
      <c r="AI78" s="91" t="str">
        <f>入力ﾌｫｰﾑ!AU67</f>
        <v/>
      </c>
      <c r="AJ78" s="73" t="str">
        <f>入力ﾌｫｰﾑ!AV67</f>
        <v/>
      </c>
      <c r="AK78" s="73" t="str">
        <f>入力ﾌｫｰﾑ!AW67</f>
        <v/>
      </c>
      <c r="AL78" s="99" t="str">
        <f>入力ﾌｫｰﾑ!AX67</f>
        <v/>
      </c>
      <c r="AM78" s="73" t="str">
        <f>入力ﾌｫｰﾑ!AY67</f>
        <v/>
      </c>
      <c r="AN78" s="101" t="str">
        <f>入力ﾌｫｰﾑ!AZ67</f>
        <v/>
      </c>
      <c r="AO78" s="73" t="str">
        <f>入力ﾌｫｰﾑ!BA67</f>
        <v/>
      </c>
      <c r="AP78" s="73" t="str">
        <f>入力ﾌｫｰﾑ!BB67</f>
        <v/>
      </c>
      <c r="AQ78" s="92" t="str">
        <f>入力ﾌｫｰﾑ!BC67</f>
        <v/>
      </c>
      <c r="AR78" s="73" t="str">
        <f>入力ﾌｫｰﾑ!BP67</f>
        <v/>
      </c>
      <c r="AS78" s="73" t="str">
        <f>入力ﾌｫｰﾑ!BQ67</f>
        <v/>
      </c>
      <c r="AT78" s="73" t="str">
        <f>入力ﾌｫｰﾑ!BR67</f>
        <v/>
      </c>
      <c r="AU78" s="99" t="str">
        <f>入力ﾌｫｰﾑ!BS67</f>
        <v/>
      </c>
      <c r="AV78" s="73" t="str">
        <f>入力ﾌｫｰﾑ!BT67</f>
        <v/>
      </c>
      <c r="AW78" s="101" t="str">
        <f>入力ﾌｫｰﾑ!BU67</f>
        <v/>
      </c>
      <c r="AX78" s="73" t="str">
        <f>入力ﾌｫｰﾑ!BV67</f>
        <v/>
      </c>
      <c r="AY78" s="73" t="str">
        <f>入力ﾌｫｰﾑ!BW67</f>
        <v/>
      </c>
      <c r="AZ78" s="73" t="str">
        <f>入力ﾌｫｰﾑ!BX67</f>
        <v/>
      </c>
      <c r="BA78" s="91" t="str">
        <f>入力ﾌｫｰﾑ!CK67</f>
        <v/>
      </c>
      <c r="BB78" s="73" t="str">
        <f>入力ﾌｫｰﾑ!CL67</f>
        <v/>
      </c>
      <c r="BC78" s="73" t="str">
        <f>入力ﾌｫｰﾑ!CM67</f>
        <v/>
      </c>
      <c r="BD78" s="99" t="str">
        <f>入力ﾌｫｰﾑ!CN67</f>
        <v/>
      </c>
      <c r="BE78" s="73" t="str">
        <f>入力ﾌｫｰﾑ!CO67</f>
        <v/>
      </c>
      <c r="BF78" s="101" t="str">
        <f>入力ﾌｫｰﾑ!CP67</f>
        <v/>
      </c>
      <c r="BG78" s="73" t="str">
        <f>入力ﾌｫｰﾑ!CQ67</f>
        <v/>
      </c>
      <c r="BH78" s="73" t="str">
        <f>入力ﾌｫｰﾑ!CR67</f>
        <v/>
      </c>
      <c r="BI78" s="97" t="str">
        <f>入力ﾌｫｰﾑ!CS67</f>
        <v/>
      </c>
    </row>
    <row r="79" spans="2:61" ht="24" customHeight="1" x14ac:dyDescent="0.15">
      <c r="B79" s="381" t="str">
        <f>IF(入力ﾌｫｰﾑ!B68="","",入力ﾌｫｰﾑ!B68)</f>
        <v/>
      </c>
      <c r="C79" s="344"/>
      <c r="D79" s="392" t="str">
        <f>IF(入力ﾌｫｰﾑ!C68="","",入力ﾌｫｰﾑ!C68)</f>
        <v/>
      </c>
      <c r="E79" s="393"/>
      <c r="F79" s="393"/>
      <c r="G79" s="393"/>
      <c r="H79" s="393"/>
      <c r="I79" s="393"/>
      <c r="J79" s="393"/>
      <c r="K79" s="393"/>
      <c r="L79" s="393"/>
      <c r="M79" s="393"/>
      <c r="N79" s="393"/>
      <c r="O79" s="393"/>
      <c r="P79" s="393"/>
      <c r="Q79" s="393"/>
      <c r="R79" s="393"/>
      <c r="S79" s="393"/>
      <c r="T79" s="394"/>
      <c r="U79" s="343" t="str">
        <f>IF(入力ﾌｫｰﾑ!K68="","",入力ﾌｫｰﾑ!K68)</f>
        <v/>
      </c>
      <c r="V79" s="344"/>
      <c r="W79" s="344"/>
      <c r="X79" s="344"/>
      <c r="Y79" s="344"/>
      <c r="Z79" s="343" t="str">
        <f>IF(入力ﾌｫｰﾑ!L68="","",入力ﾌｫｰﾑ!L68)</f>
        <v/>
      </c>
      <c r="AA79" s="344"/>
      <c r="AB79" s="345"/>
      <c r="AC79" s="72" t="str">
        <f>IF(OR(入力ﾌｫｰﾑ!AH68&gt;6,Z79="式"),"",入力ﾌｫｰﾑ!AB68)</f>
        <v/>
      </c>
      <c r="AD79" s="72" t="str">
        <f>IF(OR(入力ﾌｫｰﾑ!AH68&gt;6,Z79="式"),"",入力ﾌｫｰﾑ!AC68)</f>
        <v/>
      </c>
      <c r="AE79" s="72" t="str">
        <f>IF(OR(入力ﾌｫｰﾑ!AH68&gt;6,Z79="式"),"",入力ﾌｫｰﾑ!AD68)</f>
        <v/>
      </c>
      <c r="AF79" s="100" t="str">
        <f>IF(OR(入力ﾌｫｰﾑ!AH68&gt;6,Z79="式"),"",入力ﾌｫｰﾑ!AE68)</f>
        <v/>
      </c>
      <c r="AG79" s="72" t="str">
        <f>IF(OR(入力ﾌｫｰﾑ!AH68&gt;6,Z79="式"),"",入力ﾌｫｰﾑ!AF68)</f>
        <v/>
      </c>
      <c r="AH79" s="72" t="str">
        <f>IF(OR(入力ﾌｫｰﾑ!AH68&gt;6,Z79="式"),"",入力ﾌｫｰﾑ!AG68)</f>
        <v/>
      </c>
      <c r="AI79" s="93" t="str">
        <f>入力ﾌｫｰﾑ!AU68</f>
        <v/>
      </c>
      <c r="AJ79" s="72" t="str">
        <f>入力ﾌｫｰﾑ!AV68</f>
        <v/>
      </c>
      <c r="AK79" s="72" t="str">
        <f>入力ﾌｫｰﾑ!AW68</f>
        <v/>
      </c>
      <c r="AL79" s="100" t="str">
        <f>入力ﾌｫｰﾑ!AX68</f>
        <v/>
      </c>
      <c r="AM79" s="72" t="str">
        <f>入力ﾌｫｰﾑ!AY68</f>
        <v/>
      </c>
      <c r="AN79" s="102" t="str">
        <f>入力ﾌｫｰﾑ!AZ68</f>
        <v/>
      </c>
      <c r="AO79" s="72" t="str">
        <f>入力ﾌｫｰﾑ!BA68</f>
        <v/>
      </c>
      <c r="AP79" s="72" t="str">
        <f>入力ﾌｫｰﾑ!BB68</f>
        <v/>
      </c>
      <c r="AQ79" s="94" t="str">
        <f>入力ﾌｫｰﾑ!BC68</f>
        <v/>
      </c>
      <c r="AR79" s="72" t="str">
        <f>入力ﾌｫｰﾑ!BP68</f>
        <v/>
      </c>
      <c r="AS79" s="72" t="str">
        <f>入力ﾌｫｰﾑ!BQ68</f>
        <v/>
      </c>
      <c r="AT79" s="72" t="str">
        <f>入力ﾌｫｰﾑ!BR68</f>
        <v/>
      </c>
      <c r="AU79" s="100" t="str">
        <f>入力ﾌｫｰﾑ!BS68</f>
        <v/>
      </c>
      <c r="AV79" s="72" t="str">
        <f>入力ﾌｫｰﾑ!BT68</f>
        <v/>
      </c>
      <c r="AW79" s="102" t="str">
        <f>入力ﾌｫｰﾑ!BU68</f>
        <v/>
      </c>
      <c r="AX79" s="72" t="str">
        <f>入力ﾌｫｰﾑ!BV68</f>
        <v/>
      </c>
      <c r="AY79" s="72" t="str">
        <f>入力ﾌｫｰﾑ!BW68</f>
        <v/>
      </c>
      <c r="AZ79" s="72" t="str">
        <f>入力ﾌｫｰﾑ!BX68</f>
        <v/>
      </c>
      <c r="BA79" s="93" t="str">
        <f>入力ﾌｫｰﾑ!CK68</f>
        <v/>
      </c>
      <c r="BB79" s="72" t="str">
        <f>入力ﾌｫｰﾑ!CL68</f>
        <v/>
      </c>
      <c r="BC79" s="72" t="str">
        <f>入力ﾌｫｰﾑ!CM68</f>
        <v/>
      </c>
      <c r="BD79" s="100" t="str">
        <f>入力ﾌｫｰﾑ!CN68</f>
        <v/>
      </c>
      <c r="BE79" s="72" t="str">
        <f>入力ﾌｫｰﾑ!CO68</f>
        <v/>
      </c>
      <c r="BF79" s="102" t="str">
        <f>入力ﾌｫｰﾑ!CP68</f>
        <v/>
      </c>
      <c r="BG79" s="72" t="str">
        <f>入力ﾌｫｰﾑ!CQ68</f>
        <v/>
      </c>
      <c r="BH79" s="72" t="str">
        <f>入力ﾌｫｰﾑ!CR68</f>
        <v/>
      </c>
      <c r="BI79" s="98" t="str">
        <f>入力ﾌｫｰﾑ!CS68</f>
        <v/>
      </c>
    </row>
    <row r="80" spans="2:61" ht="16.5" customHeight="1" x14ac:dyDescent="0.15">
      <c r="AR80" s="290" t="s">
        <v>39</v>
      </c>
      <c r="AS80" s="291"/>
      <c r="AT80" s="291"/>
      <c r="AU80" s="291"/>
      <c r="AV80" s="291"/>
      <c r="AW80" s="291"/>
      <c r="AX80" s="291"/>
      <c r="AY80" s="291"/>
      <c r="AZ80" s="291"/>
      <c r="BA80" s="322" t="str">
        <f>入力ﾌｫｰﾑ!AU90</f>
        <v/>
      </c>
      <c r="BB80" s="312" t="str">
        <f>入力ﾌｫｰﾑ!AV90</f>
        <v/>
      </c>
      <c r="BC80" s="316" t="str">
        <f>入力ﾌｫｰﾑ!AW90</f>
        <v/>
      </c>
      <c r="BD80" s="313" t="str">
        <f>入力ﾌｫｰﾑ!AX90</f>
        <v/>
      </c>
      <c r="BE80" s="312" t="str">
        <f>入力ﾌｫｰﾑ!AY90</f>
        <v/>
      </c>
      <c r="BF80" s="316" t="str">
        <f>入力ﾌｫｰﾑ!AZ90</f>
        <v/>
      </c>
      <c r="BG80" s="313" t="str">
        <f>入力ﾌｫｰﾑ!BA90</f>
        <v/>
      </c>
      <c r="BH80" s="312" t="str">
        <f>入力ﾌｫｰﾑ!BB90</f>
        <v/>
      </c>
      <c r="BI80" s="318">
        <f>入力ﾌｫｰﾑ!BC90</f>
        <v>0</v>
      </c>
    </row>
    <row r="81" spans="2:61" ht="17.25" customHeight="1" x14ac:dyDescent="0.15">
      <c r="B81" s="379" t="s">
        <v>61</v>
      </c>
      <c r="C81" s="334"/>
      <c r="D81" s="322"/>
      <c r="E81" s="312"/>
      <c r="F81" s="312"/>
      <c r="G81" s="312"/>
      <c r="H81" s="312"/>
      <c r="I81" s="312"/>
      <c r="J81" s="312"/>
      <c r="K81" s="312"/>
      <c r="L81" s="375"/>
      <c r="M81" s="333" t="s">
        <v>63</v>
      </c>
      <c r="N81" s="334"/>
      <c r="O81" s="32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8"/>
      <c r="AA81" s="3"/>
      <c r="AB81" s="3"/>
      <c r="AR81" s="292"/>
      <c r="AS81" s="293"/>
      <c r="AT81" s="293"/>
      <c r="AU81" s="293"/>
      <c r="AV81" s="293"/>
      <c r="AW81" s="293"/>
      <c r="AX81" s="293"/>
      <c r="AY81" s="293"/>
      <c r="AZ81" s="293"/>
      <c r="BA81" s="325"/>
      <c r="BB81" s="279"/>
      <c r="BC81" s="317"/>
      <c r="BD81" s="314"/>
      <c r="BE81" s="279"/>
      <c r="BF81" s="317"/>
      <c r="BG81" s="314"/>
      <c r="BH81" s="279"/>
      <c r="BI81" s="319"/>
    </row>
    <row r="82" spans="2:61" ht="17.25" customHeight="1" x14ac:dyDescent="0.15">
      <c r="B82" s="275"/>
      <c r="C82" s="336"/>
      <c r="D82" s="325"/>
      <c r="E82" s="279"/>
      <c r="F82" s="279"/>
      <c r="G82" s="279"/>
      <c r="H82" s="279"/>
      <c r="I82" s="279"/>
      <c r="J82" s="279"/>
      <c r="K82" s="279"/>
      <c r="L82" s="376"/>
      <c r="M82" s="335"/>
      <c r="N82" s="336"/>
      <c r="O82" s="325"/>
      <c r="P82" s="279"/>
      <c r="Q82" s="279"/>
      <c r="R82" s="279"/>
      <c r="S82" s="279"/>
      <c r="T82" s="279"/>
      <c r="U82" s="279"/>
      <c r="V82" s="279"/>
      <c r="W82" s="279"/>
      <c r="X82" s="279"/>
      <c r="Y82" s="279"/>
      <c r="Z82" s="319"/>
      <c r="AA82" s="3"/>
      <c r="AB82" s="3"/>
      <c r="AR82" s="273" t="s">
        <v>41</v>
      </c>
      <c r="AS82" s="274"/>
      <c r="AT82" s="274"/>
      <c r="AU82" s="274"/>
      <c r="AV82" s="274"/>
      <c r="AW82" s="277" t="s">
        <v>75</v>
      </c>
      <c r="AX82" s="277"/>
      <c r="AY82" s="277"/>
      <c r="AZ82" s="278"/>
      <c r="BA82" s="324" t="s">
        <v>77</v>
      </c>
      <c r="BB82" s="277" t="s">
        <v>78</v>
      </c>
      <c r="BC82" s="321" t="s">
        <v>78</v>
      </c>
      <c r="BD82" s="315" t="s">
        <v>78</v>
      </c>
      <c r="BE82" s="277" t="s">
        <v>78</v>
      </c>
      <c r="BF82" s="321" t="s">
        <v>78</v>
      </c>
      <c r="BG82" s="315" t="s">
        <v>78</v>
      </c>
      <c r="BH82" s="277" t="s">
        <v>78</v>
      </c>
      <c r="BI82" s="320">
        <f>-BI80</f>
        <v>0</v>
      </c>
    </row>
    <row r="83" spans="2:61" ht="14.25" customHeight="1" x14ac:dyDescent="0.15">
      <c r="B83" s="377" t="s">
        <v>32</v>
      </c>
      <c r="C83" s="378"/>
      <c r="D83" s="330"/>
      <c r="E83" s="331"/>
      <c r="F83" s="331"/>
      <c r="G83" s="331"/>
      <c r="H83" s="331"/>
      <c r="I83" s="331"/>
      <c r="J83" s="331"/>
      <c r="K83" s="331"/>
      <c r="L83" s="332"/>
      <c r="M83" s="327" t="s">
        <v>33</v>
      </c>
      <c r="N83" s="328"/>
      <c r="O83" s="281"/>
      <c r="P83" s="282"/>
      <c r="Q83" s="282"/>
      <c r="R83" s="282"/>
      <c r="S83" s="282"/>
      <c r="T83" s="282"/>
      <c r="U83" s="282"/>
      <c r="V83" s="282"/>
      <c r="W83" s="282"/>
      <c r="X83" s="282"/>
      <c r="Y83" s="282"/>
      <c r="Z83" s="283"/>
      <c r="AA83" s="3"/>
      <c r="AB83" s="3"/>
      <c r="AR83" s="275"/>
      <c r="AS83" s="276"/>
      <c r="AT83" s="276"/>
      <c r="AU83" s="276"/>
      <c r="AV83" s="276"/>
      <c r="AW83" s="279"/>
      <c r="AX83" s="279"/>
      <c r="AY83" s="279"/>
      <c r="AZ83" s="280"/>
      <c r="BA83" s="325"/>
      <c r="BB83" s="279"/>
      <c r="BC83" s="317"/>
      <c r="BD83" s="314"/>
      <c r="BE83" s="279"/>
      <c r="BF83" s="317"/>
      <c r="BG83" s="314"/>
      <c r="BH83" s="279"/>
      <c r="BI83" s="319"/>
    </row>
    <row r="84" spans="2:61" ht="17.25" customHeight="1" x14ac:dyDescent="0.15">
      <c r="B84" s="371" t="s">
        <v>62</v>
      </c>
      <c r="C84" s="372"/>
      <c r="D84" s="337"/>
      <c r="E84" s="338"/>
      <c r="F84" s="338"/>
      <c r="G84" s="338"/>
      <c r="H84" s="338"/>
      <c r="I84" s="338"/>
      <c r="J84" s="338"/>
      <c r="K84" s="338"/>
      <c r="L84" s="339"/>
      <c r="M84" s="328"/>
      <c r="N84" s="328"/>
      <c r="O84" s="284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6"/>
      <c r="AA84" s="3"/>
      <c r="AB84" s="3"/>
      <c r="AR84" s="292" t="s">
        <v>40</v>
      </c>
      <c r="AS84" s="293"/>
      <c r="AT84" s="293"/>
      <c r="AU84" s="293"/>
      <c r="AV84" s="293"/>
      <c r="AW84" s="293"/>
      <c r="AX84" s="293"/>
      <c r="AY84" s="293"/>
      <c r="AZ84" s="293"/>
      <c r="BA84" s="324" t="s">
        <v>76</v>
      </c>
      <c r="BB84" s="277" t="s">
        <v>76</v>
      </c>
      <c r="BC84" s="321" t="s">
        <v>76</v>
      </c>
      <c r="BD84" s="315" t="s">
        <v>76</v>
      </c>
      <c r="BE84" s="277" t="s">
        <v>76</v>
      </c>
      <c r="BF84" s="321" t="s">
        <v>76</v>
      </c>
      <c r="BG84" s="315" t="s">
        <v>76</v>
      </c>
      <c r="BH84" s="277" t="s">
        <v>76</v>
      </c>
      <c r="BI84" s="320" t="s">
        <v>76</v>
      </c>
    </row>
    <row r="85" spans="2:61" ht="17.25" customHeight="1" x14ac:dyDescent="0.15">
      <c r="B85" s="373"/>
      <c r="C85" s="374"/>
      <c r="D85" s="340"/>
      <c r="E85" s="341"/>
      <c r="F85" s="341"/>
      <c r="G85" s="341"/>
      <c r="H85" s="341"/>
      <c r="I85" s="341"/>
      <c r="J85" s="341"/>
      <c r="K85" s="341"/>
      <c r="L85" s="342"/>
      <c r="M85" s="329"/>
      <c r="N85" s="329"/>
      <c r="O85" s="287"/>
      <c r="P85" s="288"/>
      <c r="Q85" s="288"/>
      <c r="R85" s="288"/>
      <c r="S85" s="288"/>
      <c r="T85" s="288"/>
      <c r="U85" s="288"/>
      <c r="V85" s="288"/>
      <c r="W85" s="288"/>
      <c r="X85" s="288"/>
      <c r="Y85" s="288"/>
      <c r="Z85" s="289"/>
      <c r="AA85" s="3"/>
      <c r="AB85" s="3"/>
      <c r="AR85" s="294"/>
      <c r="AS85" s="295"/>
      <c r="AT85" s="295"/>
      <c r="AU85" s="295"/>
      <c r="AV85" s="295"/>
      <c r="AW85" s="295"/>
      <c r="AX85" s="295"/>
      <c r="AY85" s="295"/>
      <c r="AZ85" s="295"/>
      <c r="BA85" s="326"/>
      <c r="BB85" s="270"/>
      <c r="BC85" s="268"/>
      <c r="BD85" s="311"/>
      <c r="BE85" s="270"/>
      <c r="BF85" s="268"/>
      <c r="BG85" s="311"/>
      <c r="BH85" s="270"/>
      <c r="BI85" s="309"/>
    </row>
    <row r="86" spans="2:61" x14ac:dyDescent="0.15">
      <c r="BA86" s="395" t="s">
        <v>38</v>
      </c>
      <c r="BB86" s="395"/>
      <c r="BC86" s="395">
        <v>5</v>
      </c>
      <c r="BD86" s="395"/>
      <c r="BE86" s="395"/>
      <c r="BF86" s="395"/>
      <c r="BG86" s="395"/>
      <c r="BH86" s="395"/>
      <c r="BI86" s="395"/>
    </row>
    <row r="87" spans="2:61" ht="13.5" customHeight="1" x14ac:dyDescent="0.15">
      <c r="R87" s="271" t="s">
        <v>42</v>
      </c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</row>
    <row r="88" spans="2:61" ht="21" customHeight="1" thickBot="1" x14ac:dyDescent="0.2">
      <c r="R88" s="272"/>
      <c r="S88" s="272"/>
      <c r="T88" s="272"/>
      <c r="U88" s="272"/>
      <c r="V88" s="272"/>
      <c r="W88" s="272"/>
      <c r="X88" s="272"/>
      <c r="Y88" s="272"/>
      <c r="Z88" s="272"/>
      <c r="AA88" s="272"/>
      <c r="AB88" s="272"/>
      <c r="AC88" s="272"/>
      <c r="AD88" s="272"/>
      <c r="AE88" s="272"/>
      <c r="AF88" s="272"/>
      <c r="AK88" s="7"/>
      <c r="AL88" s="296" t="s">
        <v>36</v>
      </c>
      <c r="AM88" s="296"/>
      <c r="AN88" s="296"/>
      <c r="AO88" s="8"/>
      <c r="AP88" s="8"/>
      <c r="AQ88" s="8"/>
      <c r="AR88" s="8"/>
      <c r="AS88" s="8"/>
      <c r="AT88" s="8"/>
      <c r="AU88" s="8"/>
      <c r="AV88" s="8"/>
      <c r="AW88" s="8"/>
      <c r="AX88" s="297" t="s">
        <v>37</v>
      </c>
      <c r="AY88" s="298"/>
      <c r="AZ88" s="298"/>
      <c r="BA88" s="298"/>
      <c r="BB88" s="298"/>
      <c r="BC88" s="346" t="str">
        <f>IF(入力ﾌｫｰﾑ!$C$4&lt;&gt;"",入力ﾌｫｰﾑ!$C$4,"")</f>
        <v/>
      </c>
      <c r="BD88" s="193"/>
      <c r="BE88" s="193"/>
      <c r="BF88" s="193"/>
      <c r="BG88" s="193"/>
      <c r="BH88" s="193"/>
      <c r="BI88" s="347"/>
    </row>
    <row r="89" spans="2:61" ht="28.5" customHeight="1" thickTop="1" x14ac:dyDescent="0.2">
      <c r="B89" s="350" t="s">
        <v>31</v>
      </c>
      <c r="C89" s="350"/>
      <c r="D89" s="350"/>
      <c r="E89" s="350"/>
      <c r="F89" s="350"/>
      <c r="G89" s="350"/>
      <c r="H89" s="350"/>
      <c r="I89" s="350"/>
      <c r="J89" s="349" t="s">
        <v>30</v>
      </c>
      <c r="K89" s="349"/>
      <c r="R89" s="304" t="str">
        <f>IF(入力ﾌｫｰﾑ!$C$3="","",入力ﾌｫｰﾑ!$C$3)</f>
        <v/>
      </c>
      <c r="S89" s="304"/>
      <c r="T89" s="304"/>
      <c r="U89" s="304"/>
      <c r="V89" s="304"/>
      <c r="W89" s="304" t="s">
        <v>15</v>
      </c>
      <c r="X89" s="304"/>
      <c r="Y89" s="304" t="str">
        <f>IF(入力ﾌｫｰﾑ!$E$3="","",入力ﾌｫｰﾑ!$E$3)</f>
        <v/>
      </c>
      <c r="Z89" s="304"/>
      <c r="AA89" s="304" t="s">
        <v>43</v>
      </c>
      <c r="AB89" s="304"/>
      <c r="AC89" s="304" t="str">
        <f>IF(入力ﾌｫｰﾑ!$F$3="","",入力ﾌｫｰﾑ!$F$3)</f>
        <v/>
      </c>
      <c r="AD89" s="304"/>
      <c r="AE89" s="304" t="s">
        <v>17</v>
      </c>
      <c r="AF89" s="304"/>
      <c r="AG89" s="15"/>
      <c r="AK89" s="5"/>
      <c r="AL89" s="4"/>
      <c r="AM89" s="136">
        <f>入力ﾌｫｰﾑ!$C$5</f>
        <v>0</v>
      </c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I89" s="6"/>
    </row>
    <row r="90" spans="2:61" ht="17.25" customHeight="1" x14ac:dyDescent="0.2">
      <c r="AK90" s="5"/>
      <c r="AM90" s="137">
        <f>入力ﾌｫｰﾑ!$C$6</f>
        <v>0</v>
      </c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I90" s="6"/>
    </row>
    <row r="91" spans="2:61" ht="24" customHeight="1" x14ac:dyDescent="0.15">
      <c r="C91" s="360" t="s">
        <v>60</v>
      </c>
      <c r="D91" s="361"/>
      <c r="E91" s="366" t="s">
        <v>74</v>
      </c>
      <c r="F91" s="354" t="s">
        <v>74</v>
      </c>
      <c r="G91" s="357" t="s">
        <v>74</v>
      </c>
      <c r="H91" s="366" t="s">
        <v>74</v>
      </c>
      <c r="I91" s="354" t="s">
        <v>74</v>
      </c>
      <c r="J91" s="357" t="s">
        <v>74</v>
      </c>
      <c r="K91" s="366" t="s">
        <v>74</v>
      </c>
      <c r="L91" s="354" t="s">
        <v>74</v>
      </c>
      <c r="M91" s="382" t="s">
        <v>74</v>
      </c>
      <c r="AK91" s="5"/>
      <c r="AM91" s="1" t="str">
        <f>IF(入力ﾌｫｰﾑ!$E$6&lt;&gt;"",入力ﾌｫｰﾑ!$E$6,"")</f>
        <v/>
      </c>
      <c r="BI91" s="6"/>
    </row>
    <row r="92" spans="2:61" ht="24" customHeight="1" x14ac:dyDescent="0.15">
      <c r="C92" s="364"/>
      <c r="D92" s="365"/>
      <c r="E92" s="368"/>
      <c r="F92" s="356"/>
      <c r="G92" s="359"/>
      <c r="H92" s="368"/>
      <c r="I92" s="356"/>
      <c r="J92" s="359"/>
      <c r="K92" s="368"/>
      <c r="L92" s="356"/>
      <c r="M92" s="384"/>
      <c r="AK92" s="9"/>
      <c r="AL92" s="10"/>
      <c r="AM92" s="134" t="str">
        <f>"TEL "&amp;入力ﾌｫｰﾑ!$C$7</f>
        <v xml:space="preserve">TEL </v>
      </c>
      <c r="AN92" s="10"/>
      <c r="AO92" s="10"/>
      <c r="AP92" s="10"/>
      <c r="AQ92" s="10"/>
      <c r="AR92" s="10"/>
      <c r="AS92" s="10"/>
      <c r="AT92" s="10"/>
      <c r="AU92" s="10"/>
      <c r="AV92" s="10"/>
      <c r="AW92" s="134" t="str">
        <f>IF(入力ﾌｫｰﾑ!$H$7&lt;&gt;"","FAX " &amp;入力ﾌｫｰﾑ!$H$7,"")</f>
        <v/>
      </c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1"/>
    </row>
    <row r="93" spans="2:61" ht="12.75" customHeight="1" x14ac:dyDescent="0.15"/>
    <row r="94" spans="2:61" ht="24" customHeight="1" x14ac:dyDescent="0.15">
      <c r="B94" s="300" t="s">
        <v>45</v>
      </c>
      <c r="C94" s="301"/>
      <c r="D94" s="255" t="s">
        <v>44</v>
      </c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7"/>
      <c r="U94" s="369" t="s">
        <v>46</v>
      </c>
      <c r="V94" s="370"/>
      <c r="W94" s="370"/>
      <c r="X94" s="370"/>
      <c r="Y94" s="370"/>
      <c r="Z94" s="351" t="s">
        <v>3</v>
      </c>
      <c r="AA94" s="352"/>
      <c r="AB94" s="353"/>
      <c r="AC94" s="299" t="s">
        <v>47</v>
      </c>
      <c r="AD94" s="300"/>
      <c r="AE94" s="300"/>
      <c r="AF94" s="300"/>
      <c r="AG94" s="300"/>
      <c r="AH94" s="301"/>
      <c r="AI94" s="302" t="s">
        <v>34</v>
      </c>
      <c r="AJ94" s="300"/>
      <c r="AK94" s="300"/>
      <c r="AL94" s="300"/>
      <c r="AM94" s="300"/>
      <c r="AN94" s="300"/>
      <c r="AO94" s="300"/>
      <c r="AP94" s="300"/>
      <c r="AQ94" s="303"/>
      <c r="AR94" s="299" t="s">
        <v>35</v>
      </c>
      <c r="AS94" s="300"/>
      <c r="AT94" s="300"/>
      <c r="AU94" s="300"/>
      <c r="AV94" s="300"/>
      <c r="AW94" s="300"/>
      <c r="AX94" s="300"/>
      <c r="AY94" s="300"/>
      <c r="AZ94" s="301"/>
      <c r="BA94" s="369" t="s">
        <v>7</v>
      </c>
      <c r="BB94" s="370"/>
      <c r="BC94" s="370"/>
      <c r="BD94" s="370"/>
      <c r="BE94" s="370"/>
      <c r="BF94" s="370"/>
      <c r="BG94" s="370"/>
      <c r="BH94" s="370"/>
      <c r="BI94" s="299"/>
    </row>
    <row r="95" spans="2:61" ht="24" customHeight="1" x14ac:dyDescent="0.15">
      <c r="B95" s="380" t="str">
        <f>IF(入力ﾌｫｰﾑ!B69="","",入力ﾌｫｰﾑ!B69)</f>
        <v/>
      </c>
      <c r="C95" s="265"/>
      <c r="D95" s="388" t="str">
        <f>IF(入力ﾌｫｰﾑ!C69="","",入力ﾌｫｰﾑ!C69)</f>
        <v/>
      </c>
      <c r="E95" s="389"/>
      <c r="F95" s="389"/>
      <c r="G95" s="389"/>
      <c r="H95" s="389"/>
      <c r="I95" s="389"/>
      <c r="J95" s="389"/>
      <c r="K95" s="389"/>
      <c r="L95" s="389"/>
      <c r="M95" s="389"/>
      <c r="N95" s="389"/>
      <c r="O95" s="389"/>
      <c r="P95" s="389"/>
      <c r="Q95" s="389"/>
      <c r="R95" s="389"/>
      <c r="S95" s="389"/>
      <c r="T95" s="390"/>
      <c r="U95" s="264" t="str">
        <f>IF(入力ﾌｫｰﾑ!K69="","",入力ﾌｫｰﾑ!K69)</f>
        <v/>
      </c>
      <c r="V95" s="396"/>
      <c r="W95" s="396"/>
      <c r="X95" s="396"/>
      <c r="Y95" s="397"/>
      <c r="Z95" s="264" t="str">
        <f>IF(入力ﾌｫｰﾑ!L69="","",入力ﾌｫｰﾑ!L69)</f>
        <v/>
      </c>
      <c r="AA95" s="265"/>
      <c r="AB95" s="266"/>
      <c r="AC95" s="73" t="str">
        <f>IF(OR(入力ﾌｫｰﾑ!AH69&gt;6,Z95="式"),"",入力ﾌｫｰﾑ!AB69)</f>
        <v/>
      </c>
      <c r="AD95" s="73" t="str">
        <f>IF(OR(入力ﾌｫｰﾑ!AH69&gt;6,Z95="式"),"",入力ﾌｫｰﾑ!AC69)</f>
        <v/>
      </c>
      <c r="AE95" s="73" t="str">
        <f>IF(OR(入力ﾌｫｰﾑ!AH69&gt;6,Z95="式"),"",入力ﾌｫｰﾑ!AD69)</f>
        <v/>
      </c>
      <c r="AF95" s="99" t="str">
        <f>IF(OR(入力ﾌｫｰﾑ!AH69&gt;6,Z95="式"),"",入力ﾌｫｰﾑ!AE69)</f>
        <v/>
      </c>
      <c r="AG95" s="73" t="str">
        <f>IF(OR(入力ﾌｫｰﾑ!AH69&gt;6,Z95="式"),"",入力ﾌｫｰﾑ!AF69)</f>
        <v/>
      </c>
      <c r="AH95" s="73" t="str">
        <f>IF(OR(入力ﾌｫｰﾑ!AH69&gt;6,Z95="式"),"",入力ﾌｫｰﾑ!AG69)</f>
        <v/>
      </c>
      <c r="AI95" s="91" t="str">
        <f>入力ﾌｫｰﾑ!AU69</f>
        <v/>
      </c>
      <c r="AJ95" s="73" t="str">
        <f>入力ﾌｫｰﾑ!AV69</f>
        <v/>
      </c>
      <c r="AK95" s="73" t="str">
        <f>入力ﾌｫｰﾑ!AW69</f>
        <v/>
      </c>
      <c r="AL95" s="99" t="str">
        <f>入力ﾌｫｰﾑ!AX69</f>
        <v/>
      </c>
      <c r="AM95" s="73" t="str">
        <f>入力ﾌｫｰﾑ!AY69</f>
        <v/>
      </c>
      <c r="AN95" s="101" t="str">
        <f>入力ﾌｫｰﾑ!AZ69</f>
        <v/>
      </c>
      <c r="AO95" s="73" t="str">
        <f>入力ﾌｫｰﾑ!BA69</f>
        <v/>
      </c>
      <c r="AP95" s="73" t="str">
        <f>入力ﾌｫｰﾑ!BB69</f>
        <v/>
      </c>
      <c r="AQ95" s="92" t="str">
        <f>入力ﾌｫｰﾑ!BC69</f>
        <v/>
      </c>
      <c r="AR95" s="73" t="str">
        <f>入力ﾌｫｰﾑ!BP69</f>
        <v/>
      </c>
      <c r="AS95" s="73" t="str">
        <f>入力ﾌｫｰﾑ!BQ69</f>
        <v/>
      </c>
      <c r="AT95" s="73" t="str">
        <f>入力ﾌｫｰﾑ!BR69</f>
        <v/>
      </c>
      <c r="AU95" s="99" t="str">
        <f>入力ﾌｫｰﾑ!BS69</f>
        <v/>
      </c>
      <c r="AV95" s="73" t="str">
        <f>入力ﾌｫｰﾑ!BT69</f>
        <v/>
      </c>
      <c r="AW95" s="101" t="str">
        <f>入力ﾌｫｰﾑ!BU69</f>
        <v/>
      </c>
      <c r="AX95" s="73" t="str">
        <f>入力ﾌｫｰﾑ!BV69</f>
        <v/>
      </c>
      <c r="AY95" s="73" t="str">
        <f>入力ﾌｫｰﾑ!BW69</f>
        <v/>
      </c>
      <c r="AZ95" s="73" t="str">
        <f>入力ﾌｫｰﾑ!BX69</f>
        <v/>
      </c>
      <c r="BA95" s="91" t="str">
        <f>入力ﾌｫｰﾑ!CK69</f>
        <v/>
      </c>
      <c r="BB95" s="73" t="str">
        <f>入力ﾌｫｰﾑ!CL69</f>
        <v/>
      </c>
      <c r="BC95" s="73" t="str">
        <f>入力ﾌｫｰﾑ!CM69</f>
        <v/>
      </c>
      <c r="BD95" s="99" t="str">
        <f>入力ﾌｫｰﾑ!CN69</f>
        <v/>
      </c>
      <c r="BE95" s="73" t="str">
        <f>入力ﾌｫｰﾑ!CO69</f>
        <v/>
      </c>
      <c r="BF95" s="101" t="str">
        <f>入力ﾌｫｰﾑ!CP69</f>
        <v/>
      </c>
      <c r="BG95" s="73" t="str">
        <f>入力ﾌｫｰﾑ!CQ69</f>
        <v/>
      </c>
      <c r="BH95" s="73" t="str">
        <f>入力ﾌｫｰﾑ!CR69</f>
        <v/>
      </c>
      <c r="BI95" s="97" t="str">
        <f>入力ﾌｫｰﾑ!CS69</f>
        <v/>
      </c>
    </row>
    <row r="96" spans="2:61" ht="24" customHeight="1" x14ac:dyDescent="0.15">
      <c r="B96" s="380" t="str">
        <f>IF(入力ﾌｫｰﾑ!B70="","",入力ﾌｫｰﾑ!B70)</f>
        <v/>
      </c>
      <c r="C96" s="265"/>
      <c r="D96" s="398" t="str">
        <f>IF(入力ﾌｫｰﾑ!C70="","",入力ﾌｫｰﾑ!C70)</f>
        <v/>
      </c>
      <c r="E96" s="389"/>
      <c r="F96" s="389"/>
      <c r="G96" s="389"/>
      <c r="H96" s="389"/>
      <c r="I96" s="389"/>
      <c r="J96" s="389"/>
      <c r="K96" s="389"/>
      <c r="L96" s="389"/>
      <c r="M96" s="389"/>
      <c r="N96" s="389"/>
      <c r="O96" s="389"/>
      <c r="P96" s="389"/>
      <c r="Q96" s="389"/>
      <c r="R96" s="389"/>
      <c r="S96" s="389"/>
      <c r="T96" s="390"/>
      <c r="U96" s="264" t="str">
        <f>IF(入力ﾌｫｰﾑ!K70="","",入力ﾌｫｰﾑ!K70)</f>
        <v/>
      </c>
      <c r="V96" s="396"/>
      <c r="W96" s="396"/>
      <c r="X96" s="396"/>
      <c r="Y96" s="397"/>
      <c r="Z96" s="264" t="str">
        <f>IF(入力ﾌｫｰﾑ!L70="","",入力ﾌｫｰﾑ!L70)</f>
        <v/>
      </c>
      <c r="AA96" s="265"/>
      <c r="AB96" s="266"/>
      <c r="AC96" s="73" t="str">
        <f>IF(OR(入力ﾌｫｰﾑ!AH70&gt;6,Z96="式"),"",入力ﾌｫｰﾑ!AB70)</f>
        <v/>
      </c>
      <c r="AD96" s="73" t="str">
        <f>IF(OR(入力ﾌｫｰﾑ!AH70&gt;6,Z96="式"),"",入力ﾌｫｰﾑ!AC70)</f>
        <v/>
      </c>
      <c r="AE96" s="73" t="str">
        <f>IF(OR(入力ﾌｫｰﾑ!AH70&gt;6,Z96="式"),"",入力ﾌｫｰﾑ!AD70)</f>
        <v/>
      </c>
      <c r="AF96" s="99" t="str">
        <f>IF(OR(入力ﾌｫｰﾑ!AH70&gt;6,Z96="式"),"",入力ﾌｫｰﾑ!AE70)</f>
        <v/>
      </c>
      <c r="AG96" s="73" t="str">
        <f>IF(OR(入力ﾌｫｰﾑ!AH70&gt;6,Z96="式"),"",入力ﾌｫｰﾑ!AF70)</f>
        <v/>
      </c>
      <c r="AH96" s="73" t="str">
        <f>IF(OR(入力ﾌｫｰﾑ!AH70&gt;6,Z96="式"),"",入力ﾌｫｰﾑ!AG70)</f>
        <v/>
      </c>
      <c r="AI96" s="91" t="str">
        <f>入力ﾌｫｰﾑ!AU70</f>
        <v/>
      </c>
      <c r="AJ96" s="73" t="str">
        <f>入力ﾌｫｰﾑ!AV70</f>
        <v/>
      </c>
      <c r="AK96" s="73" t="str">
        <f>入力ﾌｫｰﾑ!AW70</f>
        <v/>
      </c>
      <c r="AL96" s="99" t="str">
        <f>入力ﾌｫｰﾑ!AX70</f>
        <v/>
      </c>
      <c r="AM96" s="73" t="str">
        <f>入力ﾌｫｰﾑ!AY70</f>
        <v/>
      </c>
      <c r="AN96" s="101" t="str">
        <f>入力ﾌｫｰﾑ!AZ70</f>
        <v/>
      </c>
      <c r="AO96" s="73" t="str">
        <f>入力ﾌｫｰﾑ!BA70</f>
        <v/>
      </c>
      <c r="AP96" s="73" t="str">
        <f>入力ﾌｫｰﾑ!BB70</f>
        <v/>
      </c>
      <c r="AQ96" s="92" t="str">
        <f>入力ﾌｫｰﾑ!BC70</f>
        <v/>
      </c>
      <c r="AR96" s="73" t="str">
        <f>入力ﾌｫｰﾑ!BP70</f>
        <v/>
      </c>
      <c r="AS96" s="73" t="str">
        <f>入力ﾌｫｰﾑ!BQ70</f>
        <v/>
      </c>
      <c r="AT96" s="73" t="str">
        <f>入力ﾌｫｰﾑ!BR70</f>
        <v/>
      </c>
      <c r="AU96" s="99" t="str">
        <f>入力ﾌｫｰﾑ!BS70</f>
        <v/>
      </c>
      <c r="AV96" s="73" t="str">
        <f>入力ﾌｫｰﾑ!BT70</f>
        <v/>
      </c>
      <c r="AW96" s="101" t="str">
        <f>入力ﾌｫｰﾑ!BU70</f>
        <v/>
      </c>
      <c r="AX96" s="73" t="str">
        <f>入力ﾌｫｰﾑ!BV70</f>
        <v/>
      </c>
      <c r="AY96" s="73" t="str">
        <f>入力ﾌｫｰﾑ!BW70</f>
        <v/>
      </c>
      <c r="AZ96" s="73" t="str">
        <f>入力ﾌｫｰﾑ!BX70</f>
        <v/>
      </c>
      <c r="BA96" s="91" t="str">
        <f>入力ﾌｫｰﾑ!CK70</f>
        <v/>
      </c>
      <c r="BB96" s="73" t="str">
        <f>入力ﾌｫｰﾑ!CL70</f>
        <v/>
      </c>
      <c r="BC96" s="73" t="str">
        <f>入力ﾌｫｰﾑ!CM70</f>
        <v/>
      </c>
      <c r="BD96" s="99" t="str">
        <f>入力ﾌｫｰﾑ!CN70</f>
        <v/>
      </c>
      <c r="BE96" s="73" t="str">
        <f>入力ﾌｫｰﾑ!CO70</f>
        <v/>
      </c>
      <c r="BF96" s="101" t="str">
        <f>入力ﾌｫｰﾑ!CP70</f>
        <v/>
      </c>
      <c r="BG96" s="73" t="str">
        <f>入力ﾌｫｰﾑ!CQ70</f>
        <v/>
      </c>
      <c r="BH96" s="73" t="str">
        <f>入力ﾌｫｰﾑ!CR70</f>
        <v/>
      </c>
      <c r="BI96" s="97" t="str">
        <f>入力ﾌｫｰﾑ!CS70</f>
        <v/>
      </c>
    </row>
    <row r="97" spans="2:61" ht="24" customHeight="1" x14ac:dyDescent="0.15">
      <c r="B97" s="380" t="str">
        <f>IF(入力ﾌｫｰﾑ!B71="","",入力ﾌｫｰﾑ!B71)</f>
        <v/>
      </c>
      <c r="C97" s="265"/>
      <c r="D97" s="388" t="str">
        <f>IF(入力ﾌｫｰﾑ!C71="","",入力ﾌｫｰﾑ!C71)</f>
        <v/>
      </c>
      <c r="E97" s="389"/>
      <c r="F97" s="389"/>
      <c r="G97" s="389"/>
      <c r="H97" s="389"/>
      <c r="I97" s="389"/>
      <c r="J97" s="389"/>
      <c r="K97" s="389"/>
      <c r="L97" s="389"/>
      <c r="M97" s="389"/>
      <c r="N97" s="389"/>
      <c r="O97" s="389"/>
      <c r="P97" s="389"/>
      <c r="Q97" s="389"/>
      <c r="R97" s="389"/>
      <c r="S97" s="389"/>
      <c r="T97" s="390"/>
      <c r="U97" s="264" t="str">
        <f>IF(入力ﾌｫｰﾑ!K71="","",入力ﾌｫｰﾑ!K71)</f>
        <v/>
      </c>
      <c r="V97" s="396"/>
      <c r="W97" s="396"/>
      <c r="X97" s="396"/>
      <c r="Y97" s="397"/>
      <c r="Z97" s="264" t="str">
        <f>IF(入力ﾌｫｰﾑ!L71="","",入力ﾌｫｰﾑ!L71)</f>
        <v/>
      </c>
      <c r="AA97" s="265"/>
      <c r="AB97" s="266"/>
      <c r="AC97" s="73" t="str">
        <f>IF(OR(入力ﾌｫｰﾑ!AH71&gt;6,Z97="式"),"",入力ﾌｫｰﾑ!AB71)</f>
        <v/>
      </c>
      <c r="AD97" s="73" t="str">
        <f>IF(OR(入力ﾌｫｰﾑ!AH71&gt;6,Z97="式"),"",入力ﾌｫｰﾑ!AC71)</f>
        <v/>
      </c>
      <c r="AE97" s="73" t="str">
        <f>IF(OR(入力ﾌｫｰﾑ!AH71&gt;6,Z97="式"),"",入力ﾌｫｰﾑ!AD71)</f>
        <v/>
      </c>
      <c r="AF97" s="99" t="str">
        <f>IF(OR(入力ﾌｫｰﾑ!AH71&gt;6,Z97="式"),"",入力ﾌｫｰﾑ!AE71)</f>
        <v/>
      </c>
      <c r="AG97" s="73" t="str">
        <f>IF(OR(入力ﾌｫｰﾑ!AH71&gt;6,Z97="式"),"",入力ﾌｫｰﾑ!AF71)</f>
        <v/>
      </c>
      <c r="AH97" s="73" t="str">
        <f>IF(OR(入力ﾌｫｰﾑ!AH71&gt;6,Z97="式"),"",入力ﾌｫｰﾑ!AG71)</f>
        <v/>
      </c>
      <c r="AI97" s="91" t="str">
        <f>入力ﾌｫｰﾑ!AU71</f>
        <v/>
      </c>
      <c r="AJ97" s="73" t="str">
        <f>入力ﾌｫｰﾑ!AV71</f>
        <v/>
      </c>
      <c r="AK97" s="73" t="str">
        <f>入力ﾌｫｰﾑ!AW71</f>
        <v/>
      </c>
      <c r="AL97" s="99" t="str">
        <f>入力ﾌｫｰﾑ!AX71</f>
        <v/>
      </c>
      <c r="AM97" s="73" t="str">
        <f>入力ﾌｫｰﾑ!AY71</f>
        <v/>
      </c>
      <c r="AN97" s="101" t="str">
        <f>入力ﾌｫｰﾑ!AZ71</f>
        <v/>
      </c>
      <c r="AO97" s="73" t="str">
        <f>入力ﾌｫｰﾑ!BA71</f>
        <v/>
      </c>
      <c r="AP97" s="73" t="str">
        <f>入力ﾌｫｰﾑ!BB71</f>
        <v/>
      </c>
      <c r="AQ97" s="92" t="str">
        <f>入力ﾌｫｰﾑ!BC71</f>
        <v/>
      </c>
      <c r="AR97" s="73" t="str">
        <f>入力ﾌｫｰﾑ!BP71</f>
        <v/>
      </c>
      <c r="AS97" s="73" t="str">
        <f>入力ﾌｫｰﾑ!BQ71</f>
        <v/>
      </c>
      <c r="AT97" s="73" t="str">
        <f>入力ﾌｫｰﾑ!BR71</f>
        <v/>
      </c>
      <c r="AU97" s="99" t="str">
        <f>入力ﾌｫｰﾑ!BS71</f>
        <v/>
      </c>
      <c r="AV97" s="73" t="str">
        <f>入力ﾌｫｰﾑ!BT71</f>
        <v/>
      </c>
      <c r="AW97" s="101" t="str">
        <f>入力ﾌｫｰﾑ!BU71</f>
        <v/>
      </c>
      <c r="AX97" s="73" t="str">
        <f>入力ﾌｫｰﾑ!BV71</f>
        <v/>
      </c>
      <c r="AY97" s="73" t="str">
        <f>入力ﾌｫｰﾑ!BW71</f>
        <v/>
      </c>
      <c r="AZ97" s="73" t="str">
        <f>入力ﾌｫｰﾑ!BX71</f>
        <v/>
      </c>
      <c r="BA97" s="91" t="str">
        <f>入力ﾌｫｰﾑ!CK71</f>
        <v/>
      </c>
      <c r="BB97" s="73" t="str">
        <f>入力ﾌｫｰﾑ!CL71</f>
        <v/>
      </c>
      <c r="BC97" s="73" t="str">
        <f>入力ﾌｫｰﾑ!CM71</f>
        <v/>
      </c>
      <c r="BD97" s="99" t="str">
        <f>入力ﾌｫｰﾑ!CN71</f>
        <v/>
      </c>
      <c r="BE97" s="73" t="str">
        <f>入力ﾌｫｰﾑ!CO71</f>
        <v/>
      </c>
      <c r="BF97" s="101" t="str">
        <f>入力ﾌｫｰﾑ!CP71</f>
        <v/>
      </c>
      <c r="BG97" s="73" t="str">
        <f>入力ﾌｫｰﾑ!CQ71</f>
        <v/>
      </c>
      <c r="BH97" s="73" t="str">
        <f>入力ﾌｫｰﾑ!CR71</f>
        <v/>
      </c>
      <c r="BI97" s="97" t="str">
        <f>入力ﾌｫｰﾑ!CS71</f>
        <v/>
      </c>
    </row>
    <row r="98" spans="2:61" ht="24" customHeight="1" x14ac:dyDescent="0.15">
      <c r="B98" s="380" t="str">
        <f>IF(入力ﾌｫｰﾑ!B72="","",入力ﾌｫｰﾑ!B72)</f>
        <v/>
      </c>
      <c r="C98" s="265"/>
      <c r="D98" s="388" t="str">
        <f>IF(入力ﾌｫｰﾑ!C72="","",入力ﾌｫｰﾑ!C72)</f>
        <v/>
      </c>
      <c r="E98" s="389"/>
      <c r="F98" s="389"/>
      <c r="G98" s="389"/>
      <c r="H98" s="389"/>
      <c r="I98" s="389"/>
      <c r="J98" s="389"/>
      <c r="K98" s="389"/>
      <c r="L98" s="389"/>
      <c r="M98" s="389"/>
      <c r="N98" s="389"/>
      <c r="O98" s="389"/>
      <c r="P98" s="389"/>
      <c r="Q98" s="389"/>
      <c r="R98" s="389"/>
      <c r="S98" s="389"/>
      <c r="T98" s="390"/>
      <c r="U98" s="264" t="str">
        <f>IF(入力ﾌｫｰﾑ!K72="","",入力ﾌｫｰﾑ!K72)</f>
        <v/>
      </c>
      <c r="V98" s="396"/>
      <c r="W98" s="396"/>
      <c r="X98" s="396"/>
      <c r="Y98" s="397"/>
      <c r="Z98" s="264" t="str">
        <f>IF(入力ﾌｫｰﾑ!L72="","",入力ﾌｫｰﾑ!L72)</f>
        <v/>
      </c>
      <c r="AA98" s="265"/>
      <c r="AB98" s="266"/>
      <c r="AC98" s="73" t="str">
        <f>IF(OR(入力ﾌｫｰﾑ!AH72&gt;6,Z98="式"),"",入力ﾌｫｰﾑ!AB72)</f>
        <v/>
      </c>
      <c r="AD98" s="73" t="str">
        <f>IF(OR(入力ﾌｫｰﾑ!AH72&gt;6,Z98="式"),"",入力ﾌｫｰﾑ!AC72)</f>
        <v/>
      </c>
      <c r="AE98" s="73" t="str">
        <f>IF(OR(入力ﾌｫｰﾑ!AH72&gt;6,Z98="式"),"",入力ﾌｫｰﾑ!AD72)</f>
        <v/>
      </c>
      <c r="AF98" s="99" t="str">
        <f>IF(OR(入力ﾌｫｰﾑ!AH72&gt;6,Z98="式"),"",入力ﾌｫｰﾑ!AE72)</f>
        <v/>
      </c>
      <c r="AG98" s="73" t="str">
        <f>IF(OR(入力ﾌｫｰﾑ!AH72&gt;6,Z98="式"),"",入力ﾌｫｰﾑ!AF72)</f>
        <v/>
      </c>
      <c r="AH98" s="73" t="str">
        <f>IF(OR(入力ﾌｫｰﾑ!AH72&gt;6,Z98="式"),"",入力ﾌｫｰﾑ!AG72)</f>
        <v/>
      </c>
      <c r="AI98" s="91" t="str">
        <f>入力ﾌｫｰﾑ!AU72</f>
        <v/>
      </c>
      <c r="AJ98" s="73" t="str">
        <f>入力ﾌｫｰﾑ!AV72</f>
        <v/>
      </c>
      <c r="AK98" s="73" t="str">
        <f>入力ﾌｫｰﾑ!AW72</f>
        <v/>
      </c>
      <c r="AL98" s="99" t="str">
        <f>入力ﾌｫｰﾑ!AX72</f>
        <v/>
      </c>
      <c r="AM98" s="73" t="str">
        <f>入力ﾌｫｰﾑ!AY72</f>
        <v/>
      </c>
      <c r="AN98" s="101" t="str">
        <f>入力ﾌｫｰﾑ!AZ72</f>
        <v/>
      </c>
      <c r="AO98" s="73" t="str">
        <f>入力ﾌｫｰﾑ!BA72</f>
        <v/>
      </c>
      <c r="AP98" s="73" t="str">
        <f>入力ﾌｫｰﾑ!BB72</f>
        <v/>
      </c>
      <c r="AQ98" s="92" t="str">
        <f>入力ﾌｫｰﾑ!BC72</f>
        <v/>
      </c>
      <c r="AR98" s="73" t="str">
        <f>入力ﾌｫｰﾑ!BP72</f>
        <v/>
      </c>
      <c r="AS98" s="73" t="str">
        <f>入力ﾌｫｰﾑ!BQ72</f>
        <v/>
      </c>
      <c r="AT98" s="73" t="str">
        <f>入力ﾌｫｰﾑ!BR72</f>
        <v/>
      </c>
      <c r="AU98" s="99" t="str">
        <f>入力ﾌｫｰﾑ!BS72</f>
        <v/>
      </c>
      <c r="AV98" s="73" t="str">
        <f>入力ﾌｫｰﾑ!BT72</f>
        <v/>
      </c>
      <c r="AW98" s="101" t="str">
        <f>入力ﾌｫｰﾑ!BU72</f>
        <v/>
      </c>
      <c r="AX98" s="73" t="str">
        <f>入力ﾌｫｰﾑ!BV72</f>
        <v/>
      </c>
      <c r="AY98" s="73" t="str">
        <f>入力ﾌｫｰﾑ!BW72</f>
        <v/>
      </c>
      <c r="AZ98" s="73" t="str">
        <f>入力ﾌｫｰﾑ!BX72</f>
        <v/>
      </c>
      <c r="BA98" s="91" t="str">
        <f>入力ﾌｫｰﾑ!CK72</f>
        <v/>
      </c>
      <c r="BB98" s="73" t="str">
        <f>入力ﾌｫｰﾑ!CL72</f>
        <v/>
      </c>
      <c r="BC98" s="73" t="str">
        <f>入力ﾌｫｰﾑ!CM72</f>
        <v/>
      </c>
      <c r="BD98" s="99" t="str">
        <f>入力ﾌｫｰﾑ!CN72</f>
        <v/>
      </c>
      <c r="BE98" s="73" t="str">
        <f>入力ﾌｫｰﾑ!CO72</f>
        <v/>
      </c>
      <c r="BF98" s="101" t="str">
        <f>入力ﾌｫｰﾑ!CP72</f>
        <v/>
      </c>
      <c r="BG98" s="73" t="str">
        <f>入力ﾌｫｰﾑ!CQ72</f>
        <v/>
      </c>
      <c r="BH98" s="73" t="str">
        <f>入力ﾌｫｰﾑ!CR72</f>
        <v/>
      </c>
      <c r="BI98" s="97" t="str">
        <f>入力ﾌｫｰﾑ!CS72</f>
        <v/>
      </c>
    </row>
    <row r="99" spans="2:61" ht="24" customHeight="1" x14ac:dyDescent="0.15">
      <c r="B99" s="380" t="str">
        <f>IF(入力ﾌｫｰﾑ!B73="","",入力ﾌｫｰﾑ!B73)</f>
        <v/>
      </c>
      <c r="C99" s="265"/>
      <c r="D99" s="388" t="str">
        <f>IF(入力ﾌｫｰﾑ!C73="","",入力ﾌｫｰﾑ!C73)</f>
        <v/>
      </c>
      <c r="E99" s="389"/>
      <c r="F99" s="389"/>
      <c r="G99" s="389"/>
      <c r="H99" s="389"/>
      <c r="I99" s="389"/>
      <c r="J99" s="389"/>
      <c r="K99" s="389"/>
      <c r="L99" s="389"/>
      <c r="M99" s="389"/>
      <c r="N99" s="389"/>
      <c r="O99" s="389"/>
      <c r="P99" s="389"/>
      <c r="Q99" s="389"/>
      <c r="R99" s="389"/>
      <c r="S99" s="389"/>
      <c r="T99" s="390"/>
      <c r="U99" s="264" t="str">
        <f>IF(入力ﾌｫｰﾑ!K73="","",入力ﾌｫｰﾑ!K73)</f>
        <v/>
      </c>
      <c r="V99" s="396"/>
      <c r="W99" s="396"/>
      <c r="X99" s="396"/>
      <c r="Y99" s="397"/>
      <c r="Z99" s="264" t="str">
        <f>IF(入力ﾌｫｰﾑ!L73="","",入力ﾌｫｰﾑ!L73)</f>
        <v/>
      </c>
      <c r="AA99" s="265"/>
      <c r="AB99" s="266"/>
      <c r="AC99" s="73" t="str">
        <f>IF(OR(入力ﾌｫｰﾑ!AH73&gt;6,Z99="式"),"",入力ﾌｫｰﾑ!AB73)</f>
        <v/>
      </c>
      <c r="AD99" s="73" t="str">
        <f>IF(OR(入力ﾌｫｰﾑ!AH73&gt;6,Z99="式"),"",入力ﾌｫｰﾑ!AC73)</f>
        <v/>
      </c>
      <c r="AE99" s="73" t="str">
        <f>IF(OR(入力ﾌｫｰﾑ!AH73&gt;6,Z99="式"),"",入力ﾌｫｰﾑ!AD73)</f>
        <v/>
      </c>
      <c r="AF99" s="99" t="str">
        <f>IF(OR(入力ﾌｫｰﾑ!AH73&gt;6,Z99="式"),"",入力ﾌｫｰﾑ!AE73)</f>
        <v/>
      </c>
      <c r="AG99" s="73" t="str">
        <f>IF(OR(入力ﾌｫｰﾑ!AH73&gt;6,Z99="式"),"",入力ﾌｫｰﾑ!AF73)</f>
        <v/>
      </c>
      <c r="AH99" s="73" t="str">
        <f>IF(OR(入力ﾌｫｰﾑ!AH73&gt;6,Z99="式"),"",入力ﾌｫｰﾑ!AG73)</f>
        <v/>
      </c>
      <c r="AI99" s="91" t="str">
        <f>入力ﾌｫｰﾑ!AU73</f>
        <v/>
      </c>
      <c r="AJ99" s="73" t="str">
        <f>入力ﾌｫｰﾑ!AV73</f>
        <v/>
      </c>
      <c r="AK99" s="73" t="str">
        <f>入力ﾌｫｰﾑ!AW73</f>
        <v/>
      </c>
      <c r="AL99" s="99" t="str">
        <f>入力ﾌｫｰﾑ!AX73</f>
        <v/>
      </c>
      <c r="AM99" s="73" t="str">
        <f>入力ﾌｫｰﾑ!AY73</f>
        <v/>
      </c>
      <c r="AN99" s="101" t="str">
        <f>入力ﾌｫｰﾑ!AZ73</f>
        <v/>
      </c>
      <c r="AO99" s="73" t="str">
        <f>入力ﾌｫｰﾑ!BA73</f>
        <v/>
      </c>
      <c r="AP99" s="73" t="str">
        <f>入力ﾌｫｰﾑ!BB73</f>
        <v/>
      </c>
      <c r="AQ99" s="92" t="str">
        <f>入力ﾌｫｰﾑ!BC73</f>
        <v/>
      </c>
      <c r="AR99" s="73" t="str">
        <f>入力ﾌｫｰﾑ!BP73</f>
        <v/>
      </c>
      <c r="AS99" s="73" t="str">
        <f>入力ﾌｫｰﾑ!BQ73</f>
        <v/>
      </c>
      <c r="AT99" s="73" t="str">
        <f>入力ﾌｫｰﾑ!BR73</f>
        <v/>
      </c>
      <c r="AU99" s="99" t="str">
        <f>入力ﾌｫｰﾑ!BS73</f>
        <v/>
      </c>
      <c r="AV99" s="73" t="str">
        <f>入力ﾌｫｰﾑ!BT73</f>
        <v/>
      </c>
      <c r="AW99" s="101" t="str">
        <f>入力ﾌｫｰﾑ!BU73</f>
        <v/>
      </c>
      <c r="AX99" s="73" t="str">
        <f>入力ﾌｫｰﾑ!BV73</f>
        <v/>
      </c>
      <c r="AY99" s="73" t="str">
        <f>入力ﾌｫｰﾑ!BW73</f>
        <v/>
      </c>
      <c r="AZ99" s="73" t="str">
        <f>入力ﾌｫｰﾑ!BX73</f>
        <v/>
      </c>
      <c r="BA99" s="91" t="str">
        <f>入力ﾌｫｰﾑ!CK73</f>
        <v/>
      </c>
      <c r="BB99" s="73" t="str">
        <f>入力ﾌｫｰﾑ!CL73</f>
        <v/>
      </c>
      <c r="BC99" s="73" t="str">
        <f>入力ﾌｫｰﾑ!CM73</f>
        <v/>
      </c>
      <c r="BD99" s="99" t="str">
        <f>入力ﾌｫｰﾑ!CN73</f>
        <v/>
      </c>
      <c r="BE99" s="73" t="str">
        <f>入力ﾌｫｰﾑ!CO73</f>
        <v/>
      </c>
      <c r="BF99" s="101" t="str">
        <f>入力ﾌｫｰﾑ!CP73</f>
        <v/>
      </c>
      <c r="BG99" s="73" t="str">
        <f>入力ﾌｫｰﾑ!CQ73</f>
        <v/>
      </c>
      <c r="BH99" s="73" t="str">
        <f>入力ﾌｫｰﾑ!CR73</f>
        <v/>
      </c>
      <c r="BI99" s="97" t="str">
        <f>入力ﾌｫｰﾑ!CS73</f>
        <v/>
      </c>
    </row>
    <row r="100" spans="2:61" ht="24" customHeight="1" x14ac:dyDescent="0.15">
      <c r="B100" s="380" t="str">
        <f>IF(入力ﾌｫｰﾑ!B74="","",入力ﾌｫｰﾑ!B74)</f>
        <v/>
      </c>
      <c r="C100" s="265"/>
      <c r="D100" s="388" t="str">
        <f>IF(入力ﾌｫｰﾑ!C74="","",入力ﾌｫｰﾑ!C74)</f>
        <v/>
      </c>
      <c r="E100" s="389"/>
      <c r="F100" s="389"/>
      <c r="G100" s="389"/>
      <c r="H100" s="389"/>
      <c r="I100" s="389"/>
      <c r="J100" s="389"/>
      <c r="K100" s="389"/>
      <c r="L100" s="389"/>
      <c r="M100" s="389"/>
      <c r="N100" s="389"/>
      <c r="O100" s="389"/>
      <c r="P100" s="389"/>
      <c r="Q100" s="389"/>
      <c r="R100" s="389"/>
      <c r="S100" s="389"/>
      <c r="T100" s="390"/>
      <c r="U100" s="264" t="str">
        <f>IF(入力ﾌｫｰﾑ!K74="","",入力ﾌｫｰﾑ!K74)</f>
        <v/>
      </c>
      <c r="V100" s="396"/>
      <c r="W100" s="396"/>
      <c r="X100" s="396"/>
      <c r="Y100" s="397"/>
      <c r="Z100" s="264" t="str">
        <f>IF(入力ﾌｫｰﾑ!L74="","",入力ﾌｫｰﾑ!L74)</f>
        <v/>
      </c>
      <c r="AA100" s="265"/>
      <c r="AB100" s="266"/>
      <c r="AC100" s="73" t="str">
        <f>IF(OR(入力ﾌｫｰﾑ!AH74&gt;6,Z100="式"),"",入力ﾌｫｰﾑ!AB74)</f>
        <v/>
      </c>
      <c r="AD100" s="73" t="str">
        <f>IF(OR(入力ﾌｫｰﾑ!AH74&gt;6,Z100="式"),"",入力ﾌｫｰﾑ!AC74)</f>
        <v/>
      </c>
      <c r="AE100" s="73" t="str">
        <f>IF(OR(入力ﾌｫｰﾑ!AH74&gt;6,Z100="式"),"",入力ﾌｫｰﾑ!AD74)</f>
        <v/>
      </c>
      <c r="AF100" s="99" t="str">
        <f>IF(OR(入力ﾌｫｰﾑ!AH74&gt;6,Z100="式"),"",入力ﾌｫｰﾑ!AE74)</f>
        <v/>
      </c>
      <c r="AG100" s="73" t="str">
        <f>IF(OR(入力ﾌｫｰﾑ!AH74&gt;6,Z100="式"),"",入力ﾌｫｰﾑ!AF74)</f>
        <v/>
      </c>
      <c r="AH100" s="73" t="str">
        <f>IF(OR(入力ﾌｫｰﾑ!AH74&gt;6,Z100="式"),"",入力ﾌｫｰﾑ!AG74)</f>
        <v/>
      </c>
      <c r="AI100" s="91" t="str">
        <f>入力ﾌｫｰﾑ!AU74</f>
        <v/>
      </c>
      <c r="AJ100" s="73" t="str">
        <f>入力ﾌｫｰﾑ!AV74</f>
        <v/>
      </c>
      <c r="AK100" s="73" t="str">
        <f>入力ﾌｫｰﾑ!AW74</f>
        <v/>
      </c>
      <c r="AL100" s="99" t="str">
        <f>入力ﾌｫｰﾑ!AX74</f>
        <v/>
      </c>
      <c r="AM100" s="73" t="str">
        <f>入力ﾌｫｰﾑ!AY74</f>
        <v/>
      </c>
      <c r="AN100" s="101" t="str">
        <f>入力ﾌｫｰﾑ!AZ74</f>
        <v/>
      </c>
      <c r="AO100" s="73" t="str">
        <f>入力ﾌｫｰﾑ!BA74</f>
        <v/>
      </c>
      <c r="AP100" s="73" t="str">
        <f>入力ﾌｫｰﾑ!BB74</f>
        <v/>
      </c>
      <c r="AQ100" s="92" t="str">
        <f>入力ﾌｫｰﾑ!BC74</f>
        <v/>
      </c>
      <c r="AR100" s="73" t="str">
        <f>入力ﾌｫｰﾑ!BP74</f>
        <v/>
      </c>
      <c r="AS100" s="73" t="str">
        <f>入力ﾌｫｰﾑ!BQ74</f>
        <v/>
      </c>
      <c r="AT100" s="73" t="str">
        <f>入力ﾌｫｰﾑ!BR74</f>
        <v/>
      </c>
      <c r="AU100" s="99" t="str">
        <f>入力ﾌｫｰﾑ!BS74</f>
        <v/>
      </c>
      <c r="AV100" s="73" t="str">
        <f>入力ﾌｫｰﾑ!BT74</f>
        <v/>
      </c>
      <c r="AW100" s="101" t="str">
        <f>入力ﾌｫｰﾑ!BU74</f>
        <v/>
      </c>
      <c r="AX100" s="73" t="str">
        <f>入力ﾌｫｰﾑ!BV74</f>
        <v/>
      </c>
      <c r="AY100" s="73" t="str">
        <f>入力ﾌｫｰﾑ!BW74</f>
        <v/>
      </c>
      <c r="AZ100" s="73" t="str">
        <f>入力ﾌｫｰﾑ!BX74</f>
        <v/>
      </c>
      <c r="BA100" s="91" t="str">
        <f>入力ﾌｫｰﾑ!CK74</f>
        <v/>
      </c>
      <c r="BB100" s="73" t="str">
        <f>入力ﾌｫｰﾑ!CL74</f>
        <v/>
      </c>
      <c r="BC100" s="73" t="str">
        <f>入力ﾌｫｰﾑ!CM74</f>
        <v/>
      </c>
      <c r="BD100" s="99" t="str">
        <f>入力ﾌｫｰﾑ!CN74</f>
        <v/>
      </c>
      <c r="BE100" s="73" t="str">
        <f>入力ﾌｫｰﾑ!CO74</f>
        <v/>
      </c>
      <c r="BF100" s="101" t="str">
        <f>入力ﾌｫｰﾑ!CP74</f>
        <v/>
      </c>
      <c r="BG100" s="73" t="str">
        <f>入力ﾌｫｰﾑ!CQ74</f>
        <v/>
      </c>
      <c r="BH100" s="73" t="str">
        <f>入力ﾌｫｰﾑ!CR74</f>
        <v/>
      </c>
      <c r="BI100" s="97" t="str">
        <f>入力ﾌｫｰﾑ!CS74</f>
        <v/>
      </c>
    </row>
    <row r="101" spans="2:61" ht="24" customHeight="1" x14ac:dyDescent="0.15">
      <c r="B101" s="380" t="str">
        <f>IF(入力ﾌｫｰﾑ!B75="","",入力ﾌｫｰﾑ!B75)</f>
        <v/>
      </c>
      <c r="C101" s="265"/>
      <c r="D101" s="388" t="str">
        <f>IF(入力ﾌｫｰﾑ!C75="","",入力ﾌｫｰﾑ!C75)</f>
        <v/>
      </c>
      <c r="E101" s="389"/>
      <c r="F101" s="389"/>
      <c r="G101" s="389"/>
      <c r="H101" s="389"/>
      <c r="I101" s="389"/>
      <c r="J101" s="389"/>
      <c r="K101" s="389"/>
      <c r="L101" s="389"/>
      <c r="M101" s="389"/>
      <c r="N101" s="389"/>
      <c r="O101" s="389"/>
      <c r="P101" s="389"/>
      <c r="Q101" s="389"/>
      <c r="R101" s="389"/>
      <c r="S101" s="389"/>
      <c r="T101" s="390"/>
      <c r="U101" s="264" t="str">
        <f>IF(入力ﾌｫｰﾑ!K75="","",入力ﾌｫｰﾑ!K75)</f>
        <v/>
      </c>
      <c r="V101" s="396"/>
      <c r="W101" s="396"/>
      <c r="X101" s="396"/>
      <c r="Y101" s="397"/>
      <c r="Z101" s="264" t="str">
        <f>IF(入力ﾌｫｰﾑ!L75="","",入力ﾌｫｰﾑ!L75)</f>
        <v/>
      </c>
      <c r="AA101" s="265"/>
      <c r="AB101" s="266"/>
      <c r="AC101" s="73" t="str">
        <f>IF(OR(入力ﾌｫｰﾑ!AH75&gt;6,Z101="式"),"",入力ﾌｫｰﾑ!AB75)</f>
        <v/>
      </c>
      <c r="AD101" s="73" t="str">
        <f>IF(OR(入力ﾌｫｰﾑ!AH75&gt;6,Z101="式"),"",入力ﾌｫｰﾑ!AC75)</f>
        <v/>
      </c>
      <c r="AE101" s="73" t="str">
        <f>IF(OR(入力ﾌｫｰﾑ!AH75&gt;6,Z101="式"),"",入力ﾌｫｰﾑ!AD75)</f>
        <v/>
      </c>
      <c r="AF101" s="99" t="str">
        <f>IF(OR(入力ﾌｫｰﾑ!AH75&gt;6,Z101="式"),"",入力ﾌｫｰﾑ!AE75)</f>
        <v/>
      </c>
      <c r="AG101" s="73" t="str">
        <f>IF(OR(入力ﾌｫｰﾑ!AH75&gt;6,Z101="式"),"",入力ﾌｫｰﾑ!AF75)</f>
        <v/>
      </c>
      <c r="AH101" s="73" t="str">
        <f>IF(OR(入力ﾌｫｰﾑ!AH75&gt;6,Z101="式"),"",入力ﾌｫｰﾑ!AG75)</f>
        <v/>
      </c>
      <c r="AI101" s="91" t="str">
        <f>入力ﾌｫｰﾑ!AU75</f>
        <v/>
      </c>
      <c r="AJ101" s="73" t="str">
        <f>入力ﾌｫｰﾑ!AV75</f>
        <v/>
      </c>
      <c r="AK101" s="73" t="str">
        <f>入力ﾌｫｰﾑ!AW75</f>
        <v/>
      </c>
      <c r="AL101" s="99" t="str">
        <f>入力ﾌｫｰﾑ!AX75</f>
        <v/>
      </c>
      <c r="AM101" s="73" t="str">
        <f>入力ﾌｫｰﾑ!AY75</f>
        <v/>
      </c>
      <c r="AN101" s="101" t="str">
        <f>入力ﾌｫｰﾑ!AZ75</f>
        <v/>
      </c>
      <c r="AO101" s="73" t="str">
        <f>入力ﾌｫｰﾑ!BA75</f>
        <v/>
      </c>
      <c r="AP101" s="73" t="str">
        <f>入力ﾌｫｰﾑ!BB75</f>
        <v/>
      </c>
      <c r="AQ101" s="92" t="str">
        <f>入力ﾌｫｰﾑ!BC75</f>
        <v/>
      </c>
      <c r="AR101" s="73" t="str">
        <f>入力ﾌｫｰﾑ!BP75</f>
        <v/>
      </c>
      <c r="AS101" s="73" t="str">
        <f>入力ﾌｫｰﾑ!BQ75</f>
        <v/>
      </c>
      <c r="AT101" s="73" t="str">
        <f>入力ﾌｫｰﾑ!BR75</f>
        <v/>
      </c>
      <c r="AU101" s="99" t="str">
        <f>入力ﾌｫｰﾑ!BS75</f>
        <v/>
      </c>
      <c r="AV101" s="73" t="str">
        <f>入力ﾌｫｰﾑ!BT75</f>
        <v/>
      </c>
      <c r="AW101" s="101" t="str">
        <f>入力ﾌｫｰﾑ!BU75</f>
        <v/>
      </c>
      <c r="AX101" s="73" t="str">
        <f>入力ﾌｫｰﾑ!BV75</f>
        <v/>
      </c>
      <c r="AY101" s="73" t="str">
        <f>入力ﾌｫｰﾑ!BW75</f>
        <v/>
      </c>
      <c r="AZ101" s="73" t="str">
        <f>入力ﾌｫｰﾑ!BX75</f>
        <v/>
      </c>
      <c r="BA101" s="91" t="str">
        <f>入力ﾌｫｰﾑ!CK75</f>
        <v/>
      </c>
      <c r="BB101" s="73" t="str">
        <f>入力ﾌｫｰﾑ!CL75</f>
        <v/>
      </c>
      <c r="BC101" s="73" t="str">
        <f>入力ﾌｫｰﾑ!CM75</f>
        <v/>
      </c>
      <c r="BD101" s="99" t="str">
        <f>入力ﾌｫｰﾑ!CN75</f>
        <v/>
      </c>
      <c r="BE101" s="73" t="str">
        <f>入力ﾌｫｰﾑ!CO75</f>
        <v/>
      </c>
      <c r="BF101" s="101" t="str">
        <f>入力ﾌｫｰﾑ!CP75</f>
        <v/>
      </c>
      <c r="BG101" s="73" t="str">
        <f>入力ﾌｫｰﾑ!CQ75</f>
        <v/>
      </c>
      <c r="BH101" s="73" t="str">
        <f>入力ﾌｫｰﾑ!CR75</f>
        <v/>
      </c>
      <c r="BI101" s="97" t="str">
        <f>入力ﾌｫｰﾑ!CS75</f>
        <v/>
      </c>
    </row>
    <row r="102" spans="2:61" ht="24" customHeight="1" x14ac:dyDescent="0.15">
      <c r="B102" s="380" t="str">
        <f>IF(入力ﾌｫｰﾑ!B76="","",入力ﾌｫｰﾑ!B76)</f>
        <v/>
      </c>
      <c r="C102" s="265"/>
      <c r="D102" s="388" t="str">
        <f>IF(入力ﾌｫｰﾑ!C76="","",入力ﾌｫｰﾑ!C76)</f>
        <v/>
      </c>
      <c r="E102" s="389"/>
      <c r="F102" s="389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89"/>
      <c r="R102" s="389"/>
      <c r="S102" s="389"/>
      <c r="T102" s="390"/>
      <c r="U102" s="264" t="str">
        <f>IF(入力ﾌｫｰﾑ!K76="","",入力ﾌｫｰﾑ!K76)</f>
        <v/>
      </c>
      <c r="V102" s="396"/>
      <c r="W102" s="396"/>
      <c r="X102" s="396"/>
      <c r="Y102" s="397"/>
      <c r="Z102" s="264" t="str">
        <f>IF(入力ﾌｫｰﾑ!L76="","",入力ﾌｫｰﾑ!L76)</f>
        <v/>
      </c>
      <c r="AA102" s="265"/>
      <c r="AB102" s="266"/>
      <c r="AC102" s="73" t="str">
        <f>IF(OR(入力ﾌｫｰﾑ!AH76&gt;6,Z102="式"),"",入力ﾌｫｰﾑ!AB76)</f>
        <v/>
      </c>
      <c r="AD102" s="73" t="str">
        <f>IF(OR(入力ﾌｫｰﾑ!AH76&gt;6,Z102="式"),"",入力ﾌｫｰﾑ!AC76)</f>
        <v/>
      </c>
      <c r="AE102" s="73" t="str">
        <f>IF(OR(入力ﾌｫｰﾑ!AH76&gt;6,Z102="式"),"",入力ﾌｫｰﾑ!AD76)</f>
        <v/>
      </c>
      <c r="AF102" s="99" t="str">
        <f>IF(OR(入力ﾌｫｰﾑ!AH76&gt;6,Z102="式"),"",入力ﾌｫｰﾑ!AE76)</f>
        <v/>
      </c>
      <c r="AG102" s="73" t="str">
        <f>IF(OR(入力ﾌｫｰﾑ!AH76&gt;6,Z102="式"),"",入力ﾌｫｰﾑ!AF76)</f>
        <v/>
      </c>
      <c r="AH102" s="73" t="str">
        <f>IF(OR(入力ﾌｫｰﾑ!AH76&gt;6,Z102="式"),"",入力ﾌｫｰﾑ!AG76)</f>
        <v/>
      </c>
      <c r="AI102" s="91" t="str">
        <f>入力ﾌｫｰﾑ!AU76</f>
        <v/>
      </c>
      <c r="AJ102" s="73" t="str">
        <f>入力ﾌｫｰﾑ!AV76</f>
        <v/>
      </c>
      <c r="AK102" s="73" t="str">
        <f>入力ﾌｫｰﾑ!AW76</f>
        <v/>
      </c>
      <c r="AL102" s="99" t="str">
        <f>入力ﾌｫｰﾑ!AX76</f>
        <v/>
      </c>
      <c r="AM102" s="73" t="str">
        <f>入力ﾌｫｰﾑ!AY76</f>
        <v/>
      </c>
      <c r="AN102" s="101" t="str">
        <f>入力ﾌｫｰﾑ!AZ76</f>
        <v/>
      </c>
      <c r="AO102" s="73" t="str">
        <f>入力ﾌｫｰﾑ!BA76</f>
        <v/>
      </c>
      <c r="AP102" s="73" t="str">
        <f>入力ﾌｫｰﾑ!BB76</f>
        <v/>
      </c>
      <c r="AQ102" s="92" t="str">
        <f>入力ﾌｫｰﾑ!BC76</f>
        <v/>
      </c>
      <c r="AR102" s="73" t="str">
        <f>入力ﾌｫｰﾑ!BP76</f>
        <v/>
      </c>
      <c r="AS102" s="73" t="str">
        <f>入力ﾌｫｰﾑ!BQ76</f>
        <v/>
      </c>
      <c r="AT102" s="73" t="str">
        <f>入力ﾌｫｰﾑ!BR76</f>
        <v/>
      </c>
      <c r="AU102" s="99" t="str">
        <f>入力ﾌｫｰﾑ!BS76</f>
        <v/>
      </c>
      <c r="AV102" s="73" t="str">
        <f>入力ﾌｫｰﾑ!BT76</f>
        <v/>
      </c>
      <c r="AW102" s="101" t="str">
        <f>入力ﾌｫｰﾑ!BU76</f>
        <v/>
      </c>
      <c r="AX102" s="73" t="str">
        <f>入力ﾌｫｰﾑ!BV76</f>
        <v/>
      </c>
      <c r="AY102" s="73" t="str">
        <f>入力ﾌｫｰﾑ!BW76</f>
        <v/>
      </c>
      <c r="AZ102" s="73" t="str">
        <f>入力ﾌｫｰﾑ!BX76</f>
        <v/>
      </c>
      <c r="BA102" s="91" t="str">
        <f>入力ﾌｫｰﾑ!CK76</f>
        <v/>
      </c>
      <c r="BB102" s="73" t="str">
        <f>入力ﾌｫｰﾑ!CL76</f>
        <v/>
      </c>
      <c r="BC102" s="73" t="str">
        <f>入力ﾌｫｰﾑ!CM76</f>
        <v/>
      </c>
      <c r="BD102" s="99" t="str">
        <f>入力ﾌｫｰﾑ!CN76</f>
        <v/>
      </c>
      <c r="BE102" s="73" t="str">
        <f>入力ﾌｫｰﾑ!CO76</f>
        <v/>
      </c>
      <c r="BF102" s="101" t="str">
        <f>入力ﾌｫｰﾑ!CP76</f>
        <v/>
      </c>
      <c r="BG102" s="73" t="str">
        <f>入力ﾌｫｰﾑ!CQ76</f>
        <v/>
      </c>
      <c r="BH102" s="73" t="str">
        <f>入力ﾌｫｰﾑ!CR76</f>
        <v/>
      </c>
      <c r="BI102" s="97" t="str">
        <f>入力ﾌｫｰﾑ!CS76</f>
        <v/>
      </c>
    </row>
    <row r="103" spans="2:61" ht="24" customHeight="1" x14ac:dyDescent="0.15">
      <c r="B103" s="380" t="str">
        <f>IF(入力ﾌｫｰﾑ!B77="","",入力ﾌｫｰﾑ!B77)</f>
        <v/>
      </c>
      <c r="C103" s="265"/>
      <c r="D103" s="388" t="str">
        <f>IF(入力ﾌｫｰﾑ!C77="","",入力ﾌｫｰﾑ!C77)</f>
        <v/>
      </c>
      <c r="E103" s="389"/>
      <c r="F103" s="389"/>
      <c r="G103" s="389"/>
      <c r="H103" s="389"/>
      <c r="I103" s="389"/>
      <c r="J103" s="389"/>
      <c r="K103" s="389"/>
      <c r="L103" s="389"/>
      <c r="M103" s="389"/>
      <c r="N103" s="389"/>
      <c r="O103" s="389"/>
      <c r="P103" s="389"/>
      <c r="Q103" s="389"/>
      <c r="R103" s="389"/>
      <c r="S103" s="389"/>
      <c r="T103" s="390"/>
      <c r="U103" s="264" t="str">
        <f>IF(入力ﾌｫｰﾑ!K77="","",入力ﾌｫｰﾑ!K77)</f>
        <v/>
      </c>
      <c r="V103" s="265"/>
      <c r="W103" s="265"/>
      <c r="X103" s="265"/>
      <c r="Y103" s="265"/>
      <c r="Z103" s="264" t="str">
        <f>IF(入力ﾌｫｰﾑ!L77="","",入力ﾌｫｰﾑ!L77)</f>
        <v/>
      </c>
      <c r="AA103" s="265"/>
      <c r="AB103" s="266"/>
      <c r="AC103" s="73" t="str">
        <f>IF(OR(入力ﾌｫｰﾑ!AH77&gt;6,Z103="式"),"",入力ﾌｫｰﾑ!AB77)</f>
        <v/>
      </c>
      <c r="AD103" s="73" t="str">
        <f>IF(OR(入力ﾌｫｰﾑ!AH77&gt;6,Z103="式"),"",入力ﾌｫｰﾑ!AC77)</f>
        <v/>
      </c>
      <c r="AE103" s="73" t="str">
        <f>IF(OR(入力ﾌｫｰﾑ!AH77&gt;6,Z103="式"),"",入力ﾌｫｰﾑ!AD77)</f>
        <v/>
      </c>
      <c r="AF103" s="99" t="str">
        <f>IF(OR(入力ﾌｫｰﾑ!AH77&gt;6,Z103="式"),"",入力ﾌｫｰﾑ!AE77)</f>
        <v/>
      </c>
      <c r="AG103" s="73" t="str">
        <f>IF(OR(入力ﾌｫｰﾑ!AH77&gt;6,Z103="式"),"",入力ﾌｫｰﾑ!AF77)</f>
        <v/>
      </c>
      <c r="AH103" s="73" t="str">
        <f>IF(OR(入力ﾌｫｰﾑ!AH77&gt;6,Z103="式"),"",入力ﾌｫｰﾑ!AG77)</f>
        <v/>
      </c>
      <c r="AI103" s="91" t="str">
        <f>入力ﾌｫｰﾑ!AU77</f>
        <v/>
      </c>
      <c r="AJ103" s="73" t="str">
        <f>入力ﾌｫｰﾑ!AV77</f>
        <v/>
      </c>
      <c r="AK103" s="73" t="str">
        <f>入力ﾌｫｰﾑ!AW77</f>
        <v/>
      </c>
      <c r="AL103" s="99" t="str">
        <f>入力ﾌｫｰﾑ!AX77</f>
        <v/>
      </c>
      <c r="AM103" s="73" t="str">
        <f>入力ﾌｫｰﾑ!AY77</f>
        <v/>
      </c>
      <c r="AN103" s="101" t="str">
        <f>入力ﾌｫｰﾑ!AZ77</f>
        <v/>
      </c>
      <c r="AO103" s="73" t="str">
        <f>入力ﾌｫｰﾑ!BA77</f>
        <v/>
      </c>
      <c r="AP103" s="73" t="str">
        <f>入力ﾌｫｰﾑ!BB77</f>
        <v/>
      </c>
      <c r="AQ103" s="92" t="str">
        <f>入力ﾌｫｰﾑ!BC77</f>
        <v/>
      </c>
      <c r="AR103" s="73" t="str">
        <f>入力ﾌｫｰﾑ!BP77</f>
        <v/>
      </c>
      <c r="AS103" s="73" t="str">
        <f>入力ﾌｫｰﾑ!BQ77</f>
        <v/>
      </c>
      <c r="AT103" s="73" t="str">
        <f>入力ﾌｫｰﾑ!BR77</f>
        <v/>
      </c>
      <c r="AU103" s="99" t="str">
        <f>入力ﾌｫｰﾑ!BS77</f>
        <v/>
      </c>
      <c r="AV103" s="73" t="str">
        <f>入力ﾌｫｰﾑ!BT77</f>
        <v/>
      </c>
      <c r="AW103" s="101" t="str">
        <f>入力ﾌｫｰﾑ!BU77</f>
        <v/>
      </c>
      <c r="AX103" s="73" t="str">
        <f>入力ﾌｫｰﾑ!BV77</f>
        <v/>
      </c>
      <c r="AY103" s="73" t="str">
        <f>入力ﾌｫｰﾑ!BW77</f>
        <v/>
      </c>
      <c r="AZ103" s="73" t="str">
        <f>入力ﾌｫｰﾑ!BX77</f>
        <v/>
      </c>
      <c r="BA103" s="91" t="str">
        <f>入力ﾌｫｰﾑ!CK77</f>
        <v/>
      </c>
      <c r="BB103" s="73" t="str">
        <f>入力ﾌｫｰﾑ!CL77</f>
        <v/>
      </c>
      <c r="BC103" s="73" t="str">
        <f>入力ﾌｫｰﾑ!CM77</f>
        <v/>
      </c>
      <c r="BD103" s="99" t="str">
        <f>入力ﾌｫｰﾑ!CN77</f>
        <v/>
      </c>
      <c r="BE103" s="73" t="str">
        <f>入力ﾌｫｰﾑ!CO77</f>
        <v/>
      </c>
      <c r="BF103" s="101" t="str">
        <f>入力ﾌｫｰﾑ!CP77</f>
        <v/>
      </c>
      <c r="BG103" s="73" t="str">
        <f>入力ﾌｫｰﾑ!CQ77</f>
        <v/>
      </c>
      <c r="BH103" s="73" t="str">
        <f>入力ﾌｫｰﾑ!CR77</f>
        <v/>
      </c>
      <c r="BI103" s="97" t="str">
        <f>入力ﾌｫｰﾑ!CS77</f>
        <v/>
      </c>
    </row>
    <row r="104" spans="2:61" ht="24" customHeight="1" x14ac:dyDescent="0.15">
      <c r="B104" s="380" t="str">
        <f>IF(入力ﾌｫｰﾑ!B78="","",入力ﾌｫｰﾑ!B78)</f>
        <v/>
      </c>
      <c r="C104" s="265"/>
      <c r="D104" s="388" t="str">
        <f>IF(入力ﾌｫｰﾑ!C78="","",入力ﾌｫｰﾑ!C78)</f>
        <v/>
      </c>
      <c r="E104" s="389"/>
      <c r="F104" s="389"/>
      <c r="G104" s="389"/>
      <c r="H104" s="389"/>
      <c r="I104" s="389"/>
      <c r="J104" s="389"/>
      <c r="K104" s="389"/>
      <c r="L104" s="389"/>
      <c r="M104" s="389"/>
      <c r="N104" s="389"/>
      <c r="O104" s="389"/>
      <c r="P104" s="389"/>
      <c r="Q104" s="389"/>
      <c r="R104" s="389"/>
      <c r="S104" s="389"/>
      <c r="T104" s="390"/>
      <c r="U104" s="264" t="str">
        <f>IF(入力ﾌｫｰﾑ!K78="","",入力ﾌｫｰﾑ!K78)</f>
        <v/>
      </c>
      <c r="V104" s="265"/>
      <c r="W104" s="265"/>
      <c r="X104" s="265"/>
      <c r="Y104" s="265"/>
      <c r="Z104" s="264" t="str">
        <f>IF(入力ﾌｫｰﾑ!L78="","",入力ﾌｫｰﾑ!L78)</f>
        <v/>
      </c>
      <c r="AA104" s="265"/>
      <c r="AB104" s="266"/>
      <c r="AC104" s="73" t="str">
        <f>IF(OR(入力ﾌｫｰﾑ!AH78&gt;6,Z104="式"),"",入力ﾌｫｰﾑ!AB78)</f>
        <v/>
      </c>
      <c r="AD104" s="73" t="str">
        <f>IF(OR(入力ﾌｫｰﾑ!AH78&gt;6,Z104="式"),"",入力ﾌｫｰﾑ!AC78)</f>
        <v/>
      </c>
      <c r="AE104" s="73" t="str">
        <f>IF(OR(入力ﾌｫｰﾑ!AH78&gt;6,Z104="式"),"",入力ﾌｫｰﾑ!AD78)</f>
        <v/>
      </c>
      <c r="AF104" s="99" t="str">
        <f>IF(OR(入力ﾌｫｰﾑ!AH78&gt;6,Z104="式"),"",入力ﾌｫｰﾑ!AE78)</f>
        <v/>
      </c>
      <c r="AG104" s="73" t="str">
        <f>IF(OR(入力ﾌｫｰﾑ!AH78&gt;6,Z104="式"),"",入力ﾌｫｰﾑ!AF78)</f>
        <v/>
      </c>
      <c r="AH104" s="73" t="str">
        <f>IF(OR(入力ﾌｫｰﾑ!AH78&gt;6,Z104="式"),"",入力ﾌｫｰﾑ!AG78)</f>
        <v/>
      </c>
      <c r="AI104" s="91" t="str">
        <f>入力ﾌｫｰﾑ!AU78</f>
        <v/>
      </c>
      <c r="AJ104" s="73" t="str">
        <f>入力ﾌｫｰﾑ!AV78</f>
        <v/>
      </c>
      <c r="AK104" s="73" t="str">
        <f>入力ﾌｫｰﾑ!AW78</f>
        <v/>
      </c>
      <c r="AL104" s="99" t="str">
        <f>入力ﾌｫｰﾑ!AX78</f>
        <v/>
      </c>
      <c r="AM104" s="73" t="str">
        <f>入力ﾌｫｰﾑ!AY78</f>
        <v/>
      </c>
      <c r="AN104" s="101" t="str">
        <f>入力ﾌｫｰﾑ!AZ78</f>
        <v/>
      </c>
      <c r="AO104" s="73" t="str">
        <f>入力ﾌｫｰﾑ!BA78</f>
        <v/>
      </c>
      <c r="AP104" s="73" t="str">
        <f>入力ﾌｫｰﾑ!BB78</f>
        <v/>
      </c>
      <c r="AQ104" s="92" t="str">
        <f>入力ﾌｫｰﾑ!BC78</f>
        <v/>
      </c>
      <c r="AR104" s="73" t="str">
        <f>入力ﾌｫｰﾑ!BP78</f>
        <v/>
      </c>
      <c r="AS104" s="73" t="str">
        <f>入力ﾌｫｰﾑ!BQ78</f>
        <v/>
      </c>
      <c r="AT104" s="73" t="str">
        <f>入力ﾌｫｰﾑ!BR78</f>
        <v/>
      </c>
      <c r="AU104" s="99" t="str">
        <f>入力ﾌｫｰﾑ!BS78</f>
        <v/>
      </c>
      <c r="AV104" s="73" t="str">
        <f>入力ﾌｫｰﾑ!BT78</f>
        <v/>
      </c>
      <c r="AW104" s="101" t="str">
        <f>入力ﾌｫｰﾑ!BU78</f>
        <v/>
      </c>
      <c r="AX104" s="73" t="str">
        <f>入力ﾌｫｰﾑ!BV78</f>
        <v/>
      </c>
      <c r="AY104" s="73" t="str">
        <f>入力ﾌｫｰﾑ!BW78</f>
        <v/>
      </c>
      <c r="AZ104" s="73" t="str">
        <f>入力ﾌｫｰﾑ!BX78</f>
        <v/>
      </c>
      <c r="BA104" s="91" t="str">
        <f>入力ﾌｫｰﾑ!CK78</f>
        <v/>
      </c>
      <c r="BB104" s="73" t="str">
        <f>入力ﾌｫｰﾑ!CL78</f>
        <v/>
      </c>
      <c r="BC104" s="73" t="str">
        <f>入力ﾌｫｰﾑ!CM78</f>
        <v/>
      </c>
      <c r="BD104" s="99" t="str">
        <f>入力ﾌｫｰﾑ!CN78</f>
        <v/>
      </c>
      <c r="BE104" s="73" t="str">
        <f>入力ﾌｫｰﾑ!CO78</f>
        <v/>
      </c>
      <c r="BF104" s="101" t="str">
        <f>入力ﾌｫｰﾑ!CP78</f>
        <v/>
      </c>
      <c r="BG104" s="73" t="str">
        <f>入力ﾌｫｰﾑ!CQ78</f>
        <v/>
      </c>
      <c r="BH104" s="73" t="str">
        <f>入力ﾌｫｰﾑ!CR78</f>
        <v/>
      </c>
      <c r="BI104" s="97" t="str">
        <f>入力ﾌｫｰﾑ!CS78</f>
        <v/>
      </c>
    </row>
    <row r="105" spans="2:61" ht="24" customHeight="1" x14ac:dyDescent="0.15">
      <c r="B105" s="380" t="str">
        <f>IF(入力ﾌｫｰﾑ!B79="","",入力ﾌｫｰﾑ!B79)</f>
        <v/>
      </c>
      <c r="C105" s="265"/>
      <c r="D105" s="388" t="str">
        <f>IF(入力ﾌｫｰﾑ!C79="","",入力ﾌｫｰﾑ!C79)</f>
        <v/>
      </c>
      <c r="E105" s="389"/>
      <c r="F105" s="389"/>
      <c r="G105" s="389"/>
      <c r="H105" s="389"/>
      <c r="I105" s="389"/>
      <c r="J105" s="389"/>
      <c r="K105" s="389"/>
      <c r="L105" s="389"/>
      <c r="M105" s="389"/>
      <c r="N105" s="389"/>
      <c r="O105" s="389"/>
      <c r="P105" s="389"/>
      <c r="Q105" s="389"/>
      <c r="R105" s="389"/>
      <c r="S105" s="389"/>
      <c r="T105" s="390"/>
      <c r="U105" s="264" t="str">
        <f>IF(入力ﾌｫｰﾑ!K79="","",入力ﾌｫｰﾑ!K79)</f>
        <v/>
      </c>
      <c r="V105" s="265"/>
      <c r="W105" s="265"/>
      <c r="X105" s="265"/>
      <c r="Y105" s="265"/>
      <c r="Z105" s="264" t="str">
        <f>IF(入力ﾌｫｰﾑ!L79="","",入力ﾌｫｰﾑ!L79)</f>
        <v/>
      </c>
      <c r="AA105" s="265"/>
      <c r="AB105" s="266"/>
      <c r="AC105" s="73" t="str">
        <f>IF(OR(入力ﾌｫｰﾑ!AH79&gt;6,Z105="式"),"",入力ﾌｫｰﾑ!AB79)</f>
        <v/>
      </c>
      <c r="AD105" s="73" t="str">
        <f>IF(OR(入力ﾌｫｰﾑ!AH79&gt;6,Z105="式"),"",入力ﾌｫｰﾑ!AC79)</f>
        <v/>
      </c>
      <c r="AE105" s="73" t="str">
        <f>IF(OR(入力ﾌｫｰﾑ!AH79&gt;6,Z105="式"),"",入力ﾌｫｰﾑ!AD79)</f>
        <v/>
      </c>
      <c r="AF105" s="99" t="str">
        <f>IF(OR(入力ﾌｫｰﾑ!AH79&gt;6,Z105="式"),"",入力ﾌｫｰﾑ!AE79)</f>
        <v/>
      </c>
      <c r="AG105" s="73" t="str">
        <f>IF(OR(入力ﾌｫｰﾑ!AH79&gt;6,Z105="式"),"",入力ﾌｫｰﾑ!AF79)</f>
        <v/>
      </c>
      <c r="AH105" s="73" t="str">
        <f>IF(OR(入力ﾌｫｰﾑ!AH79&gt;6,Z105="式"),"",入力ﾌｫｰﾑ!AG79)</f>
        <v/>
      </c>
      <c r="AI105" s="91" t="str">
        <f>入力ﾌｫｰﾑ!AU79</f>
        <v/>
      </c>
      <c r="AJ105" s="73" t="str">
        <f>入力ﾌｫｰﾑ!AV79</f>
        <v/>
      </c>
      <c r="AK105" s="73" t="str">
        <f>入力ﾌｫｰﾑ!AW79</f>
        <v/>
      </c>
      <c r="AL105" s="99" t="str">
        <f>入力ﾌｫｰﾑ!AX79</f>
        <v/>
      </c>
      <c r="AM105" s="73" t="str">
        <f>入力ﾌｫｰﾑ!AY79</f>
        <v/>
      </c>
      <c r="AN105" s="101" t="str">
        <f>入力ﾌｫｰﾑ!AZ79</f>
        <v/>
      </c>
      <c r="AO105" s="73" t="str">
        <f>入力ﾌｫｰﾑ!BA79</f>
        <v/>
      </c>
      <c r="AP105" s="73" t="str">
        <f>入力ﾌｫｰﾑ!BB79</f>
        <v/>
      </c>
      <c r="AQ105" s="92" t="str">
        <f>入力ﾌｫｰﾑ!BC79</f>
        <v/>
      </c>
      <c r="AR105" s="73" t="str">
        <f>入力ﾌｫｰﾑ!BP79</f>
        <v/>
      </c>
      <c r="AS105" s="73" t="str">
        <f>入力ﾌｫｰﾑ!BQ79</f>
        <v/>
      </c>
      <c r="AT105" s="73" t="str">
        <f>入力ﾌｫｰﾑ!BR79</f>
        <v/>
      </c>
      <c r="AU105" s="99" t="str">
        <f>入力ﾌｫｰﾑ!BS79</f>
        <v/>
      </c>
      <c r="AV105" s="73" t="str">
        <f>入力ﾌｫｰﾑ!BT79</f>
        <v/>
      </c>
      <c r="AW105" s="101" t="str">
        <f>入力ﾌｫｰﾑ!BU79</f>
        <v/>
      </c>
      <c r="AX105" s="73" t="str">
        <f>入力ﾌｫｰﾑ!BV79</f>
        <v/>
      </c>
      <c r="AY105" s="73" t="str">
        <f>入力ﾌｫｰﾑ!BW79</f>
        <v/>
      </c>
      <c r="AZ105" s="73" t="str">
        <f>入力ﾌｫｰﾑ!BX79</f>
        <v/>
      </c>
      <c r="BA105" s="91" t="str">
        <f>入力ﾌｫｰﾑ!CK79</f>
        <v/>
      </c>
      <c r="BB105" s="73" t="str">
        <f>入力ﾌｫｰﾑ!CL79</f>
        <v/>
      </c>
      <c r="BC105" s="73" t="str">
        <f>入力ﾌｫｰﾑ!CM79</f>
        <v/>
      </c>
      <c r="BD105" s="99" t="str">
        <f>入力ﾌｫｰﾑ!CN79</f>
        <v/>
      </c>
      <c r="BE105" s="73" t="str">
        <f>入力ﾌｫｰﾑ!CO79</f>
        <v/>
      </c>
      <c r="BF105" s="101" t="str">
        <f>入力ﾌｫｰﾑ!CP79</f>
        <v/>
      </c>
      <c r="BG105" s="73" t="str">
        <f>入力ﾌｫｰﾑ!CQ79</f>
        <v/>
      </c>
      <c r="BH105" s="73" t="str">
        <f>入力ﾌｫｰﾑ!CR79</f>
        <v/>
      </c>
      <c r="BI105" s="97" t="str">
        <f>入力ﾌｫｰﾑ!CS79</f>
        <v/>
      </c>
    </row>
    <row r="106" spans="2:61" ht="24" customHeight="1" x14ac:dyDescent="0.15">
      <c r="B106" s="380" t="str">
        <f>IF(入力ﾌｫｰﾑ!B80="","",入力ﾌｫｰﾑ!B80)</f>
        <v/>
      </c>
      <c r="C106" s="265"/>
      <c r="D106" s="388" t="str">
        <f>IF(入力ﾌｫｰﾑ!C80="","",入力ﾌｫｰﾑ!C80)</f>
        <v/>
      </c>
      <c r="E106" s="389"/>
      <c r="F106" s="389"/>
      <c r="G106" s="389"/>
      <c r="H106" s="389"/>
      <c r="I106" s="389"/>
      <c r="J106" s="389"/>
      <c r="K106" s="389"/>
      <c r="L106" s="389"/>
      <c r="M106" s="389"/>
      <c r="N106" s="389"/>
      <c r="O106" s="389"/>
      <c r="P106" s="389"/>
      <c r="Q106" s="389"/>
      <c r="R106" s="389"/>
      <c r="S106" s="389"/>
      <c r="T106" s="390"/>
      <c r="U106" s="264" t="str">
        <f>IF(入力ﾌｫｰﾑ!K80="","",入力ﾌｫｰﾑ!K80)</f>
        <v/>
      </c>
      <c r="V106" s="265"/>
      <c r="W106" s="265"/>
      <c r="X106" s="265"/>
      <c r="Y106" s="265"/>
      <c r="Z106" s="264" t="str">
        <f>IF(入力ﾌｫｰﾑ!L80="","",入力ﾌｫｰﾑ!L80)</f>
        <v/>
      </c>
      <c r="AA106" s="265"/>
      <c r="AB106" s="266"/>
      <c r="AC106" s="73" t="str">
        <f>IF(OR(入力ﾌｫｰﾑ!AH80&gt;6,Z106="式"),"",入力ﾌｫｰﾑ!AB80)</f>
        <v/>
      </c>
      <c r="AD106" s="73" t="str">
        <f>IF(OR(入力ﾌｫｰﾑ!AH80&gt;6,Z106="式"),"",入力ﾌｫｰﾑ!AC80)</f>
        <v/>
      </c>
      <c r="AE106" s="73" t="str">
        <f>IF(OR(入力ﾌｫｰﾑ!AH80&gt;6,Z106="式"),"",入力ﾌｫｰﾑ!AD80)</f>
        <v/>
      </c>
      <c r="AF106" s="99" t="str">
        <f>IF(OR(入力ﾌｫｰﾑ!AH80&gt;6,Z106="式"),"",入力ﾌｫｰﾑ!AE80)</f>
        <v/>
      </c>
      <c r="AG106" s="73" t="str">
        <f>IF(OR(入力ﾌｫｰﾑ!AH80&gt;6,Z106="式"),"",入力ﾌｫｰﾑ!AF80)</f>
        <v/>
      </c>
      <c r="AH106" s="73" t="str">
        <f>IF(OR(入力ﾌｫｰﾑ!AH80&gt;6,Z106="式"),"",入力ﾌｫｰﾑ!AG80)</f>
        <v/>
      </c>
      <c r="AI106" s="91" t="str">
        <f>入力ﾌｫｰﾑ!AU80</f>
        <v/>
      </c>
      <c r="AJ106" s="73" t="str">
        <f>入力ﾌｫｰﾑ!AV80</f>
        <v/>
      </c>
      <c r="AK106" s="73" t="str">
        <f>入力ﾌｫｰﾑ!AW80</f>
        <v/>
      </c>
      <c r="AL106" s="99" t="str">
        <f>入力ﾌｫｰﾑ!AX80</f>
        <v/>
      </c>
      <c r="AM106" s="73" t="str">
        <f>入力ﾌｫｰﾑ!AY80</f>
        <v/>
      </c>
      <c r="AN106" s="101" t="str">
        <f>入力ﾌｫｰﾑ!AZ80</f>
        <v/>
      </c>
      <c r="AO106" s="73" t="str">
        <f>入力ﾌｫｰﾑ!BA80</f>
        <v/>
      </c>
      <c r="AP106" s="73" t="str">
        <f>入力ﾌｫｰﾑ!BB80</f>
        <v/>
      </c>
      <c r="AQ106" s="92" t="str">
        <f>入力ﾌｫｰﾑ!BC80</f>
        <v/>
      </c>
      <c r="AR106" s="73" t="str">
        <f>入力ﾌｫｰﾑ!BP80</f>
        <v/>
      </c>
      <c r="AS106" s="73" t="str">
        <f>入力ﾌｫｰﾑ!BQ80</f>
        <v/>
      </c>
      <c r="AT106" s="73" t="str">
        <f>入力ﾌｫｰﾑ!BR80</f>
        <v/>
      </c>
      <c r="AU106" s="99" t="str">
        <f>入力ﾌｫｰﾑ!BS80</f>
        <v/>
      </c>
      <c r="AV106" s="73" t="str">
        <f>入力ﾌｫｰﾑ!BT80</f>
        <v/>
      </c>
      <c r="AW106" s="101" t="str">
        <f>入力ﾌｫｰﾑ!BU80</f>
        <v/>
      </c>
      <c r="AX106" s="73" t="str">
        <f>入力ﾌｫｰﾑ!BV80</f>
        <v/>
      </c>
      <c r="AY106" s="73" t="str">
        <f>入力ﾌｫｰﾑ!BW80</f>
        <v/>
      </c>
      <c r="AZ106" s="73" t="str">
        <f>入力ﾌｫｰﾑ!BX80</f>
        <v/>
      </c>
      <c r="BA106" s="91" t="str">
        <f>入力ﾌｫｰﾑ!CK80</f>
        <v/>
      </c>
      <c r="BB106" s="73" t="str">
        <f>入力ﾌｫｰﾑ!CL80</f>
        <v/>
      </c>
      <c r="BC106" s="73" t="str">
        <f>入力ﾌｫｰﾑ!CM80</f>
        <v/>
      </c>
      <c r="BD106" s="99" t="str">
        <f>入力ﾌｫｰﾑ!CN80</f>
        <v/>
      </c>
      <c r="BE106" s="73" t="str">
        <f>入力ﾌｫｰﾑ!CO80</f>
        <v/>
      </c>
      <c r="BF106" s="101" t="str">
        <f>入力ﾌｫｰﾑ!CP80</f>
        <v/>
      </c>
      <c r="BG106" s="73" t="str">
        <f>入力ﾌｫｰﾑ!CQ80</f>
        <v/>
      </c>
      <c r="BH106" s="73" t="str">
        <f>入力ﾌｫｰﾑ!CR80</f>
        <v/>
      </c>
      <c r="BI106" s="97" t="str">
        <f>入力ﾌｫｰﾑ!CS80</f>
        <v/>
      </c>
    </row>
    <row r="107" spans="2:61" ht="24" customHeight="1" x14ac:dyDescent="0.15">
      <c r="B107" s="381" t="str">
        <f>IF(入力ﾌｫｰﾑ!B81="","",入力ﾌｫｰﾑ!B81)</f>
        <v/>
      </c>
      <c r="C107" s="344"/>
      <c r="D107" s="392" t="str">
        <f>IF(入力ﾌｫｰﾑ!C81="","",入力ﾌｫｰﾑ!C81)</f>
        <v/>
      </c>
      <c r="E107" s="393"/>
      <c r="F107" s="393"/>
      <c r="G107" s="393"/>
      <c r="H107" s="393"/>
      <c r="I107" s="393"/>
      <c r="J107" s="393"/>
      <c r="K107" s="393"/>
      <c r="L107" s="393"/>
      <c r="M107" s="393"/>
      <c r="N107" s="393"/>
      <c r="O107" s="393"/>
      <c r="P107" s="393"/>
      <c r="Q107" s="393"/>
      <c r="R107" s="393"/>
      <c r="S107" s="393"/>
      <c r="T107" s="394"/>
      <c r="U107" s="343" t="str">
        <f>IF(入力ﾌｫｰﾑ!K81="","",入力ﾌｫｰﾑ!K81)</f>
        <v/>
      </c>
      <c r="V107" s="344"/>
      <c r="W107" s="344"/>
      <c r="X107" s="344"/>
      <c r="Y107" s="344"/>
      <c r="Z107" s="343" t="str">
        <f>IF(入力ﾌｫｰﾑ!L81="","",入力ﾌｫｰﾑ!L81)</f>
        <v/>
      </c>
      <c r="AA107" s="344"/>
      <c r="AB107" s="345"/>
      <c r="AC107" s="72" t="str">
        <f>IF(OR(入力ﾌｫｰﾑ!AH81&gt;6,Z107="式"),"",入力ﾌｫｰﾑ!AB81)</f>
        <v/>
      </c>
      <c r="AD107" s="72" t="str">
        <f>IF(OR(入力ﾌｫｰﾑ!AH81&gt;6,Z107="式"),"",入力ﾌｫｰﾑ!AC81)</f>
        <v/>
      </c>
      <c r="AE107" s="72" t="str">
        <f>IF(OR(入力ﾌｫｰﾑ!AH81&gt;6,Z107="式"),"",入力ﾌｫｰﾑ!AD81)</f>
        <v/>
      </c>
      <c r="AF107" s="100" t="str">
        <f>IF(OR(入力ﾌｫｰﾑ!AH81&gt;6,Z107="式"),"",入力ﾌｫｰﾑ!AE81)</f>
        <v/>
      </c>
      <c r="AG107" s="72" t="str">
        <f>IF(OR(入力ﾌｫｰﾑ!AH81&gt;6,Z107="式"),"",入力ﾌｫｰﾑ!AF81)</f>
        <v/>
      </c>
      <c r="AH107" s="72" t="str">
        <f>IF(OR(入力ﾌｫｰﾑ!AH81&gt;6,Z107="式"),"",入力ﾌｫｰﾑ!AG81)</f>
        <v/>
      </c>
      <c r="AI107" s="93" t="str">
        <f>入力ﾌｫｰﾑ!AU81</f>
        <v/>
      </c>
      <c r="AJ107" s="72" t="str">
        <f>入力ﾌｫｰﾑ!AV81</f>
        <v/>
      </c>
      <c r="AK107" s="72" t="str">
        <f>入力ﾌｫｰﾑ!AW81</f>
        <v/>
      </c>
      <c r="AL107" s="100" t="str">
        <f>入力ﾌｫｰﾑ!AX81</f>
        <v/>
      </c>
      <c r="AM107" s="72" t="str">
        <f>入力ﾌｫｰﾑ!AY81</f>
        <v/>
      </c>
      <c r="AN107" s="102" t="str">
        <f>入力ﾌｫｰﾑ!AZ81</f>
        <v/>
      </c>
      <c r="AO107" s="72" t="str">
        <f>入力ﾌｫｰﾑ!BA81</f>
        <v/>
      </c>
      <c r="AP107" s="72" t="str">
        <f>入力ﾌｫｰﾑ!BB81</f>
        <v/>
      </c>
      <c r="AQ107" s="94" t="str">
        <f>入力ﾌｫｰﾑ!BC81</f>
        <v/>
      </c>
      <c r="AR107" s="72" t="str">
        <f>入力ﾌｫｰﾑ!BP81</f>
        <v/>
      </c>
      <c r="AS107" s="72" t="str">
        <f>入力ﾌｫｰﾑ!BQ81</f>
        <v/>
      </c>
      <c r="AT107" s="72" t="str">
        <f>入力ﾌｫｰﾑ!BR81</f>
        <v/>
      </c>
      <c r="AU107" s="100" t="str">
        <f>入力ﾌｫｰﾑ!BS81</f>
        <v/>
      </c>
      <c r="AV107" s="72" t="str">
        <f>入力ﾌｫｰﾑ!BT81</f>
        <v/>
      </c>
      <c r="AW107" s="102" t="str">
        <f>入力ﾌｫｰﾑ!BU81</f>
        <v/>
      </c>
      <c r="AX107" s="72" t="str">
        <f>入力ﾌｫｰﾑ!BV81</f>
        <v/>
      </c>
      <c r="AY107" s="72" t="str">
        <f>入力ﾌｫｰﾑ!BW81</f>
        <v/>
      </c>
      <c r="AZ107" s="72" t="str">
        <f>入力ﾌｫｰﾑ!BX81</f>
        <v/>
      </c>
      <c r="BA107" s="93" t="str">
        <f>入力ﾌｫｰﾑ!CK81</f>
        <v/>
      </c>
      <c r="BB107" s="72" t="str">
        <f>入力ﾌｫｰﾑ!CL81</f>
        <v/>
      </c>
      <c r="BC107" s="72" t="str">
        <f>入力ﾌｫｰﾑ!CM81</f>
        <v/>
      </c>
      <c r="BD107" s="100" t="str">
        <f>入力ﾌｫｰﾑ!CN81</f>
        <v/>
      </c>
      <c r="BE107" s="72" t="str">
        <f>入力ﾌｫｰﾑ!CO81</f>
        <v/>
      </c>
      <c r="BF107" s="102" t="str">
        <f>入力ﾌｫｰﾑ!CP81</f>
        <v/>
      </c>
      <c r="BG107" s="72" t="str">
        <f>入力ﾌｫｰﾑ!CQ81</f>
        <v/>
      </c>
      <c r="BH107" s="72" t="str">
        <f>入力ﾌｫｰﾑ!CR81</f>
        <v/>
      </c>
      <c r="BI107" s="98" t="str">
        <f>入力ﾌｫｰﾑ!CS81</f>
        <v/>
      </c>
    </row>
    <row r="108" spans="2:61" ht="16.5" customHeight="1" x14ac:dyDescent="0.15">
      <c r="AR108" s="290" t="s">
        <v>39</v>
      </c>
      <c r="AS108" s="291"/>
      <c r="AT108" s="291"/>
      <c r="AU108" s="291"/>
      <c r="AV108" s="291"/>
      <c r="AW108" s="291"/>
      <c r="AX108" s="291"/>
      <c r="AY108" s="291"/>
      <c r="AZ108" s="291"/>
      <c r="BA108" s="322" t="str">
        <f>入力ﾌｫｰﾑ!AU91</f>
        <v/>
      </c>
      <c r="BB108" s="312" t="str">
        <f>入力ﾌｫｰﾑ!AV91</f>
        <v/>
      </c>
      <c r="BC108" s="316" t="str">
        <f>入力ﾌｫｰﾑ!AW91</f>
        <v/>
      </c>
      <c r="BD108" s="313" t="str">
        <f>入力ﾌｫｰﾑ!AX91</f>
        <v/>
      </c>
      <c r="BE108" s="312" t="str">
        <f>入力ﾌｫｰﾑ!AY91</f>
        <v/>
      </c>
      <c r="BF108" s="316" t="str">
        <f>入力ﾌｫｰﾑ!AZ91</f>
        <v/>
      </c>
      <c r="BG108" s="313" t="str">
        <f>入力ﾌｫｰﾑ!BA91</f>
        <v/>
      </c>
      <c r="BH108" s="312" t="str">
        <f>入力ﾌｫｰﾑ!BB91</f>
        <v/>
      </c>
      <c r="BI108" s="318">
        <f>入力ﾌｫｰﾑ!BC91</f>
        <v>0</v>
      </c>
    </row>
    <row r="109" spans="2:61" ht="17.25" customHeight="1" x14ac:dyDescent="0.15">
      <c r="B109" s="379" t="s">
        <v>61</v>
      </c>
      <c r="C109" s="334"/>
      <c r="D109" s="322"/>
      <c r="E109" s="312"/>
      <c r="F109" s="312"/>
      <c r="G109" s="312"/>
      <c r="H109" s="312"/>
      <c r="I109" s="312"/>
      <c r="J109" s="312"/>
      <c r="K109" s="312"/>
      <c r="L109" s="375"/>
      <c r="M109" s="333" t="s">
        <v>63</v>
      </c>
      <c r="N109" s="334"/>
      <c r="O109" s="322"/>
      <c r="P109" s="312"/>
      <c r="Q109" s="312"/>
      <c r="R109" s="312"/>
      <c r="S109" s="312"/>
      <c r="T109" s="312"/>
      <c r="U109" s="312"/>
      <c r="V109" s="312"/>
      <c r="W109" s="312"/>
      <c r="X109" s="312"/>
      <c r="Y109" s="312"/>
      <c r="Z109" s="318"/>
      <c r="AA109" s="3"/>
      <c r="AB109" s="3"/>
      <c r="AR109" s="292"/>
      <c r="AS109" s="293"/>
      <c r="AT109" s="293"/>
      <c r="AU109" s="293"/>
      <c r="AV109" s="293"/>
      <c r="AW109" s="293"/>
      <c r="AX109" s="293"/>
      <c r="AY109" s="293"/>
      <c r="AZ109" s="293"/>
      <c r="BA109" s="325"/>
      <c r="BB109" s="279"/>
      <c r="BC109" s="317"/>
      <c r="BD109" s="314"/>
      <c r="BE109" s="279"/>
      <c r="BF109" s="317"/>
      <c r="BG109" s="314"/>
      <c r="BH109" s="279"/>
      <c r="BI109" s="319"/>
    </row>
    <row r="110" spans="2:61" ht="17.25" customHeight="1" x14ac:dyDescent="0.15">
      <c r="B110" s="275"/>
      <c r="C110" s="336"/>
      <c r="D110" s="325"/>
      <c r="E110" s="279"/>
      <c r="F110" s="279"/>
      <c r="G110" s="279"/>
      <c r="H110" s="279"/>
      <c r="I110" s="279"/>
      <c r="J110" s="279"/>
      <c r="K110" s="279"/>
      <c r="L110" s="376"/>
      <c r="M110" s="335"/>
      <c r="N110" s="336"/>
      <c r="O110" s="325"/>
      <c r="P110" s="279"/>
      <c r="Q110" s="279"/>
      <c r="R110" s="279"/>
      <c r="S110" s="279"/>
      <c r="T110" s="279"/>
      <c r="U110" s="279"/>
      <c r="V110" s="279"/>
      <c r="W110" s="279"/>
      <c r="X110" s="279"/>
      <c r="Y110" s="279"/>
      <c r="Z110" s="319"/>
      <c r="AA110" s="3"/>
      <c r="AB110" s="3"/>
      <c r="AR110" s="273" t="s">
        <v>41</v>
      </c>
      <c r="AS110" s="274"/>
      <c r="AT110" s="274"/>
      <c r="AU110" s="274"/>
      <c r="AV110" s="274"/>
      <c r="AW110" s="277" t="s">
        <v>75</v>
      </c>
      <c r="AX110" s="277"/>
      <c r="AY110" s="277"/>
      <c r="AZ110" s="278"/>
      <c r="BA110" s="324" t="s">
        <v>77</v>
      </c>
      <c r="BB110" s="277" t="s">
        <v>78</v>
      </c>
      <c r="BC110" s="321" t="s">
        <v>78</v>
      </c>
      <c r="BD110" s="315" t="s">
        <v>78</v>
      </c>
      <c r="BE110" s="277" t="s">
        <v>78</v>
      </c>
      <c r="BF110" s="321" t="s">
        <v>78</v>
      </c>
      <c r="BG110" s="315" t="s">
        <v>78</v>
      </c>
      <c r="BH110" s="277" t="s">
        <v>78</v>
      </c>
      <c r="BI110" s="320" t="s">
        <v>78</v>
      </c>
    </row>
    <row r="111" spans="2:61" ht="14.25" customHeight="1" x14ac:dyDescent="0.15">
      <c r="B111" s="377" t="s">
        <v>32</v>
      </c>
      <c r="C111" s="378"/>
      <c r="D111" s="330"/>
      <c r="E111" s="331"/>
      <c r="F111" s="331"/>
      <c r="G111" s="331"/>
      <c r="H111" s="331"/>
      <c r="I111" s="331"/>
      <c r="J111" s="331"/>
      <c r="K111" s="331"/>
      <c r="L111" s="332"/>
      <c r="M111" s="327" t="s">
        <v>33</v>
      </c>
      <c r="N111" s="328"/>
      <c r="O111" s="281"/>
      <c r="P111" s="282"/>
      <c r="Q111" s="282"/>
      <c r="R111" s="282"/>
      <c r="S111" s="282"/>
      <c r="T111" s="282"/>
      <c r="U111" s="282"/>
      <c r="V111" s="282"/>
      <c r="W111" s="282"/>
      <c r="X111" s="282"/>
      <c r="Y111" s="282"/>
      <c r="Z111" s="283"/>
      <c r="AA111" s="3"/>
      <c r="AB111" s="3"/>
      <c r="AR111" s="275"/>
      <c r="AS111" s="276"/>
      <c r="AT111" s="276"/>
      <c r="AU111" s="276"/>
      <c r="AV111" s="276"/>
      <c r="AW111" s="279"/>
      <c r="AX111" s="279"/>
      <c r="AY111" s="279"/>
      <c r="AZ111" s="280"/>
      <c r="BA111" s="325"/>
      <c r="BB111" s="279"/>
      <c r="BC111" s="317"/>
      <c r="BD111" s="314"/>
      <c r="BE111" s="279"/>
      <c r="BF111" s="317"/>
      <c r="BG111" s="314"/>
      <c r="BH111" s="279"/>
      <c r="BI111" s="319"/>
    </row>
    <row r="112" spans="2:61" ht="17.25" customHeight="1" x14ac:dyDescent="0.15">
      <c r="B112" s="371" t="s">
        <v>62</v>
      </c>
      <c r="C112" s="372"/>
      <c r="D112" s="337"/>
      <c r="E112" s="338"/>
      <c r="F112" s="338"/>
      <c r="G112" s="338"/>
      <c r="H112" s="338"/>
      <c r="I112" s="338"/>
      <c r="J112" s="338"/>
      <c r="K112" s="338"/>
      <c r="L112" s="339"/>
      <c r="M112" s="328"/>
      <c r="N112" s="328"/>
      <c r="O112" s="284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6"/>
      <c r="AA112" s="3"/>
      <c r="AB112" s="3"/>
      <c r="AR112" s="292" t="s">
        <v>40</v>
      </c>
      <c r="AS112" s="293"/>
      <c r="AT112" s="293"/>
      <c r="AU112" s="293"/>
      <c r="AV112" s="293"/>
      <c r="AW112" s="293"/>
      <c r="AX112" s="293"/>
      <c r="AY112" s="293"/>
      <c r="AZ112" s="293"/>
      <c r="BA112" s="324" t="s">
        <v>76</v>
      </c>
      <c r="BB112" s="277" t="s">
        <v>76</v>
      </c>
      <c r="BC112" s="321" t="s">
        <v>76</v>
      </c>
      <c r="BD112" s="315" t="s">
        <v>76</v>
      </c>
      <c r="BE112" s="277" t="s">
        <v>76</v>
      </c>
      <c r="BF112" s="321" t="s">
        <v>76</v>
      </c>
      <c r="BG112" s="315" t="s">
        <v>76</v>
      </c>
      <c r="BH112" s="277" t="s">
        <v>76</v>
      </c>
      <c r="BI112" s="320" t="s">
        <v>76</v>
      </c>
    </row>
    <row r="113" spans="2:61" ht="17.25" customHeight="1" x14ac:dyDescent="0.15">
      <c r="B113" s="373"/>
      <c r="C113" s="374"/>
      <c r="D113" s="340"/>
      <c r="E113" s="341"/>
      <c r="F113" s="341"/>
      <c r="G113" s="341"/>
      <c r="H113" s="341"/>
      <c r="I113" s="341"/>
      <c r="J113" s="341"/>
      <c r="K113" s="341"/>
      <c r="L113" s="342"/>
      <c r="M113" s="329"/>
      <c r="N113" s="329"/>
      <c r="O113" s="287"/>
      <c r="P113" s="288"/>
      <c r="Q113" s="288"/>
      <c r="R113" s="288"/>
      <c r="S113" s="288"/>
      <c r="T113" s="288"/>
      <c r="U113" s="288"/>
      <c r="V113" s="288"/>
      <c r="W113" s="288"/>
      <c r="X113" s="288"/>
      <c r="Y113" s="288"/>
      <c r="Z113" s="289"/>
      <c r="AA113" s="3"/>
      <c r="AB113" s="3"/>
      <c r="AR113" s="294"/>
      <c r="AS113" s="295"/>
      <c r="AT113" s="295"/>
      <c r="AU113" s="295"/>
      <c r="AV113" s="295"/>
      <c r="AW113" s="295"/>
      <c r="AX113" s="295"/>
      <c r="AY113" s="295"/>
      <c r="AZ113" s="295"/>
      <c r="BA113" s="326"/>
      <c r="BB113" s="270"/>
      <c r="BC113" s="268"/>
      <c r="BD113" s="311"/>
      <c r="BE113" s="270"/>
      <c r="BF113" s="268"/>
      <c r="BG113" s="311"/>
      <c r="BH113" s="270"/>
      <c r="BI113" s="309"/>
    </row>
  </sheetData>
  <mergeCells count="512">
    <mergeCell ref="BF112:BF113"/>
    <mergeCell ref="BG112:BG113"/>
    <mergeCell ref="BH112:BH113"/>
    <mergeCell ref="BI112:BI113"/>
    <mergeCell ref="R31:AF32"/>
    <mergeCell ref="AL32:AN32"/>
    <mergeCell ref="AX32:BB32"/>
    <mergeCell ref="BC32:BI32"/>
    <mergeCell ref="AR112:AZ113"/>
    <mergeCell ref="BA112:BA113"/>
    <mergeCell ref="BB112:BB113"/>
    <mergeCell ref="BC112:BC113"/>
    <mergeCell ref="BD112:BD113"/>
    <mergeCell ref="BE112:BE113"/>
    <mergeCell ref="BG110:BG111"/>
    <mergeCell ref="BH110:BH111"/>
    <mergeCell ref="BI110:BI111"/>
    <mergeCell ref="BG108:BG109"/>
    <mergeCell ref="BH108:BH109"/>
    <mergeCell ref="BI108:BI109"/>
    <mergeCell ref="R87:AF88"/>
    <mergeCell ref="AL88:AN88"/>
    <mergeCell ref="AX88:BB88"/>
    <mergeCell ref="BC88:BI88"/>
    <mergeCell ref="B111:C111"/>
    <mergeCell ref="D111:L111"/>
    <mergeCell ref="M111:N113"/>
    <mergeCell ref="O111:Z113"/>
    <mergeCell ref="B112:C113"/>
    <mergeCell ref="D112:L113"/>
    <mergeCell ref="BD110:BD111"/>
    <mergeCell ref="BE110:BE111"/>
    <mergeCell ref="BF110:BF111"/>
    <mergeCell ref="O109:Z110"/>
    <mergeCell ref="AR110:AV111"/>
    <mergeCell ref="AW110:AZ111"/>
    <mergeCell ref="BA110:BA111"/>
    <mergeCell ref="BB110:BB111"/>
    <mergeCell ref="BC110:BC111"/>
    <mergeCell ref="AR108:AZ109"/>
    <mergeCell ref="BA108:BA109"/>
    <mergeCell ref="BB108:BB109"/>
    <mergeCell ref="BC108:BC109"/>
    <mergeCell ref="BF108:BF109"/>
    <mergeCell ref="B109:C110"/>
    <mergeCell ref="D109:F110"/>
    <mergeCell ref="G109:H110"/>
    <mergeCell ref="I109:K110"/>
    <mergeCell ref="L109:L110"/>
    <mergeCell ref="M109:N110"/>
    <mergeCell ref="BD108:BD109"/>
    <mergeCell ref="BE108:BE109"/>
    <mergeCell ref="B106:C106"/>
    <mergeCell ref="D106:T106"/>
    <mergeCell ref="U106:Y106"/>
    <mergeCell ref="Z106:AB106"/>
    <mergeCell ref="B107:C107"/>
    <mergeCell ref="D107:T107"/>
    <mergeCell ref="U107:Y107"/>
    <mergeCell ref="Z107:AB107"/>
    <mergeCell ref="B104:C104"/>
    <mergeCell ref="D104:T104"/>
    <mergeCell ref="U104:Y104"/>
    <mergeCell ref="Z104:AB104"/>
    <mergeCell ref="B105:C105"/>
    <mergeCell ref="D105:T105"/>
    <mergeCell ref="U105:Y105"/>
    <mergeCell ref="Z105:AB105"/>
    <mergeCell ref="B102:C102"/>
    <mergeCell ref="D102:T102"/>
    <mergeCell ref="U102:Y102"/>
    <mergeCell ref="Z102:AB102"/>
    <mergeCell ref="B103:C103"/>
    <mergeCell ref="D103:T103"/>
    <mergeCell ref="U103:Y103"/>
    <mergeCell ref="Z103:AB103"/>
    <mergeCell ref="B100:C100"/>
    <mergeCell ref="D100:T100"/>
    <mergeCell ref="U100:Y100"/>
    <mergeCell ref="Z100:AB100"/>
    <mergeCell ref="B101:C101"/>
    <mergeCell ref="D101:T101"/>
    <mergeCell ref="U101:Y101"/>
    <mergeCell ref="Z101:AB101"/>
    <mergeCell ref="B98:C98"/>
    <mergeCell ref="D98:T98"/>
    <mergeCell ref="U98:Y98"/>
    <mergeCell ref="Z98:AB98"/>
    <mergeCell ref="B99:C99"/>
    <mergeCell ref="D99:T99"/>
    <mergeCell ref="U99:Y99"/>
    <mergeCell ref="Z99:AB99"/>
    <mergeCell ref="B96:C96"/>
    <mergeCell ref="D96:T96"/>
    <mergeCell ref="U96:Y96"/>
    <mergeCell ref="Z96:AB96"/>
    <mergeCell ref="B97:C97"/>
    <mergeCell ref="D97:T97"/>
    <mergeCell ref="U97:Y97"/>
    <mergeCell ref="Z97:AB97"/>
    <mergeCell ref="BA94:BI94"/>
    <mergeCell ref="B95:C95"/>
    <mergeCell ref="D95:T95"/>
    <mergeCell ref="U95:Y95"/>
    <mergeCell ref="Z95:AB95"/>
    <mergeCell ref="Z94:AB94"/>
    <mergeCell ref="AC94:AH94"/>
    <mergeCell ref="AI94:AQ94"/>
    <mergeCell ref="AR94:AZ94"/>
    <mergeCell ref="K91:K92"/>
    <mergeCell ref="L91:L92"/>
    <mergeCell ref="M91:M92"/>
    <mergeCell ref="B94:C94"/>
    <mergeCell ref="D94:T94"/>
    <mergeCell ref="U94:Y94"/>
    <mergeCell ref="AA89:AB89"/>
    <mergeCell ref="AC89:AD89"/>
    <mergeCell ref="AE89:AF89"/>
    <mergeCell ref="C91:D92"/>
    <mergeCell ref="E91:E92"/>
    <mergeCell ref="F91:F92"/>
    <mergeCell ref="G91:G92"/>
    <mergeCell ref="H91:H92"/>
    <mergeCell ref="I91:I92"/>
    <mergeCell ref="J91:J92"/>
    <mergeCell ref="B89:I89"/>
    <mergeCell ref="J89:K89"/>
    <mergeCell ref="W89:X89"/>
    <mergeCell ref="Y89:Z89"/>
    <mergeCell ref="R89:V89"/>
    <mergeCell ref="BG84:BG85"/>
    <mergeCell ref="BH84:BH85"/>
    <mergeCell ref="BI84:BI85"/>
    <mergeCell ref="BA86:BB86"/>
    <mergeCell ref="BC86:BI86"/>
    <mergeCell ref="AR84:AZ85"/>
    <mergeCell ref="BA84:BA85"/>
    <mergeCell ref="BB84:BB85"/>
    <mergeCell ref="BC84:BC85"/>
    <mergeCell ref="BD84:BD85"/>
    <mergeCell ref="BE84:BE85"/>
    <mergeCell ref="B83:C83"/>
    <mergeCell ref="D83:L83"/>
    <mergeCell ref="M83:N85"/>
    <mergeCell ref="O83:Z85"/>
    <mergeCell ref="B84:C85"/>
    <mergeCell ref="D84:L85"/>
    <mergeCell ref="BD82:BD83"/>
    <mergeCell ref="BE82:BE83"/>
    <mergeCell ref="BF82:BF83"/>
    <mergeCell ref="B81:C82"/>
    <mergeCell ref="D81:F82"/>
    <mergeCell ref="G81:H82"/>
    <mergeCell ref="I81:K82"/>
    <mergeCell ref="L81:L82"/>
    <mergeCell ref="M81:N82"/>
    <mergeCell ref="BF84:BF85"/>
    <mergeCell ref="BG82:BG83"/>
    <mergeCell ref="BH82:BH83"/>
    <mergeCell ref="BI82:BI83"/>
    <mergeCell ref="O81:Z82"/>
    <mergeCell ref="AR82:AV83"/>
    <mergeCell ref="AW82:AZ83"/>
    <mergeCell ref="BA82:BA83"/>
    <mergeCell ref="BB82:BB83"/>
    <mergeCell ref="BC82:BC83"/>
    <mergeCell ref="AR80:AZ81"/>
    <mergeCell ref="BA80:BA81"/>
    <mergeCell ref="BB80:BB81"/>
    <mergeCell ref="BC80:BC81"/>
    <mergeCell ref="BF80:BF81"/>
    <mergeCell ref="BG80:BG81"/>
    <mergeCell ref="BH80:BH81"/>
    <mergeCell ref="BI80:BI81"/>
    <mergeCell ref="BD80:BD81"/>
    <mergeCell ref="BE80:BE81"/>
    <mergeCell ref="B78:C78"/>
    <mergeCell ref="D78:T78"/>
    <mergeCell ref="U78:Y78"/>
    <mergeCell ref="Z78:AB78"/>
    <mergeCell ref="B79:C79"/>
    <mergeCell ref="D79:T79"/>
    <mergeCell ref="U79:Y79"/>
    <mergeCell ref="Z79:AB79"/>
    <mergeCell ref="B76:C76"/>
    <mergeCell ref="D76:T76"/>
    <mergeCell ref="U76:Y76"/>
    <mergeCell ref="Z76:AB76"/>
    <mergeCell ref="B77:C77"/>
    <mergeCell ref="D77:T77"/>
    <mergeCell ref="U77:Y77"/>
    <mergeCell ref="Z77:AB77"/>
    <mergeCell ref="B74:C74"/>
    <mergeCell ref="D74:T74"/>
    <mergeCell ref="U74:Y74"/>
    <mergeCell ref="Z74:AB74"/>
    <mergeCell ref="B75:C75"/>
    <mergeCell ref="D75:T75"/>
    <mergeCell ref="U75:Y75"/>
    <mergeCell ref="Z75:AB75"/>
    <mergeCell ref="B72:C72"/>
    <mergeCell ref="D72:T72"/>
    <mergeCell ref="U72:Y72"/>
    <mergeCell ref="Z72:AB72"/>
    <mergeCell ref="B73:C73"/>
    <mergeCell ref="D73:T73"/>
    <mergeCell ref="U73:Y73"/>
    <mergeCell ref="Z73:AB73"/>
    <mergeCell ref="B70:C70"/>
    <mergeCell ref="D70:T70"/>
    <mergeCell ref="U70:Y70"/>
    <mergeCell ref="Z70:AB70"/>
    <mergeCell ref="B71:C71"/>
    <mergeCell ref="D71:T71"/>
    <mergeCell ref="U71:Y71"/>
    <mergeCell ref="Z71:AB71"/>
    <mergeCell ref="B68:C68"/>
    <mergeCell ref="D68:T68"/>
    <mergeCell ref="U68:Y68"/>
    <mergeCell ref="Z68:AB68"/>
    <mergeCell ref="B69:C69"/>
    <mergeCell ref="D69:T69"/>
    <mergeCell ref="U69:Y69"/>
    <mergeCell ref="Z69:AB69"/>
    <mergeCell ref="BA66:BI66"/>
    <mergeCell ref="B67:C67"/>
    <mergeCell ref="D67:T67"/>
    <mergeCell ref="U67:Y67"/>
    <mergeCell ref="Z67:AB67"/>
    <mergeCell ref="Z66:AB66"/>
    <mergeCell ref="AC66:AH66"/>
    <mergeCell ref="AI66:AQ66"/>
    <mergeCell ref="AR66:AZ66"/>
    <mergeCell ref="K63:K64"/>
    <mergeCell ref="L63:L64"/>
    <mergeCell ref="M63:M64"/>
    <mergeCell ref="B66:C66"/>
    <mergeCell ref="D66:T66"/>
    <mergeCell ref="U66:Y66"/>
    <mergeCell ref="AA61:AB61"/>
    <mergeCell ref="AC61:AD61"/>
    <mergeCell ref="AE61:AF61"/>
    <mergeCell ref="C63:D64"/>
    <mergeCell ref="E63:E64"/>
    <mergeCell ref="F63:F64"/>
    <mergeCell ref="G63:G64"/>
    <mergeCell ref="H63:H64"/>
    <mergeCell ref="I63:I64"/>
    <mergeCell ref="J63:J64"/>
    <mergeCell ref="R59:AF60"/>
    <mergeCell ref="AL60:AN60"/>
    <mergeCell ref="AX60:BB60"/>
    <mergeCell ref="BC60:BI60"/>
    <mergeCell ref="B61:I61"/>
    <mergeCell ref="J61:K61"/>
    <mergeCell ref="W61:X61"/>
    <mergeCell ref="Y61:Z61"/>
    <mergeCell ref="R61:V61"/>
    <mergeCell ref="BG56:BG57"/>
    <mergeCell ref="BH56:BH57"/>
    <mergeCell ref="BI56:BI57"/>
    <mergeCell ref="BA58:BB58"/>
    <mergeCell ref="BC58:BI58"/>
    <mergeCell ref="AR56:AZ57"/>
    <mergeCell ref="BA56:BA57"/>
    <mergeCell ref="BB56:BB57"/>
    <mergeCell ref="BC56:BC57"/>
    <mergeCell ref="BD56:BD57"/>
    <mergeCell ref="BE56:BE57"/>
    <mergeCell ref="B55:C55"/>
    <mergeCell ref="D55:L55"/>
    <mergeCell ref="M55:N57"/>
    <mergeCell ref="O55:Z57"/>
    <mergeCell ref="B56:C57"/>
    <mergeCell ref="D56:L57"/>
    <mergeCell ref="BD54:BD55"/>
    <mergeCell ref="BE54:BE55"/>
    <mergeCell ref="BF54:BF55"/>
    <mergeCell ref="B53:C54"/>
    <mergeCell ref="D53:F54"/>
    <mergeCell ref="G53:H54"/>
    <mergeCell ref="I53:K54"/>
    <mergeCell ref="L53:L54"/>
    <mergeCell ref="M53:N54"/>
    <mergeCell ref="BF56:BF57"/>
    <mergeCell ref="BG54:BG55"/>
    <mergeCell ref="BH54:BH55"/>
    <mergeCell ref="BI54:BI55"/>
    <mergeCell ref="O53:Z54"/>
    <mergeCell ref="AR54:AV55"/>
    <mergeCell ref="AW54:AZ55"/>
    <mergeCell ref="BA54:BA55"/>
    <mergeCell ref="BB54:BB55"/>
    <mergeCell ref="BC54:BC55"/>
    <mergeCell ref="AR52:AZ53"/>
    <mergeCell ref="BA52:BA53"/>
    <mergeCell ref="BB52:BB53"/>
    <mergeCell ref="BC52:BC53"/>
    <mergeCell ref="BF52:BF53"/>
    <mergeCell ref="BG52:BG53"/>
    <mergeCell ref="BH52:BH53"/>
    <mergeCell ref="BI52:BI53"/>
    <mergeCell ref="BD52:BD53"/>
    <mergeCell ref="BE52:BE53"/>
    <mergeCell ref="B50:C50"/>
    <mergeCell ref="D50:T50"/>
    <mergeCell ref="U50:Y50"/>
    <mergeCell ref="Z50:AB50"/>
    <mergeCell ref="B51:C51"/>
    <mergeCell ref="D51:T51"/>
    <mergeCell ref="U51:Y51"/>
    <mergeCell ref="Z51:AB51"/>
    <mergeCell ref="B48:C48"/>
    <mergeCell ref="D48:T48"/>
    <mergeCell ref="U48:Y48"/>
    <mergeCell ref="Z48:AB48"/>
    <mergeCell ref="B49:C49"/>
    <mergeCell ref="D49:T49"/>
    <mergeCell ref="U49:Y49"/>
    <mergeCell ref="Z49:AB49"/>
    <mergeCell ref="B46:C46"/>
    <mergeCell ref="D46:T46"/>
    <mergeCell ref="U46:Y46"/>
    <mergeCell ref="Z46:AB46"/>
    <mergeCell ref="B47:C47"/>
    <mergeCell ref="D47:T47"/>
    <mergeCell ref="U47:Y47"/>
    <mergeCell ref="Z47:AB47"/>
    <mergeCell ref="B44:C44"/>
    <mergeCell ref="D44:T44"/>
    <mergeCell ref="U44:Y44"/>
    <mergeCell ref="Z44:AB44"/>
    <mergeCell ref="B45:C45"/>
    <mergeCell ref="D45:T45"/>
    <mergeCell ref="U45:Y45"/>
    <mergeCell ref="Z45:AB45"/>
    <mergeCell ref="B42:C42"/>
    <mergeCell ref="D42:T42"/>
    <mergeCell ref="U42:Y42"/>
    <mergeCell ref="Z42:AB42"/>
    <mergeCell ref="B43:C43"/>
    <mergeCell ref="D43:T43"/>
    <mergeCell ref="U43:Y43"/>
    <mergeCell ref="Z43:AB43"/>
    <mergeCell ref="B40:C40"/>
    <mergeCell ref="D40:T40"/>
    <mergeCell ref="U40:Y40"/>
    <mergeCell ref="Z40:AB40"/>
    <mergeCell ref="B41:C41"/>
    <mergeCell ref="D41:T41"/>
    <mergeCell ref="U41:Y41"/>
    <mergeCell ref="Z41:AB41"/>
    <mergeCell ref="B38:C38"/>
    <mergeCell ref="D38:T38"/>
    <mergeCell ref="Y33:Z33"/>
    <mergeCell ref="AA33:AB33"/>
    <mergeCell ref="AC33:AD33"/>
    <mergeCell ref="R33:V33"/>
    <mergeCell ref="U38:Y38"/>
    <mergeCell ref="BA38:BI38"/>
    <mergeCell ref="B39:C39"/>
    <mergeCell ref="D39:T39"/>
    <mergeCell ref="U39:Y39"/>
    <mergeCell ref="Z39:AB39"/>
    <mergeCell ref="Z38:AB38"/>
    <mergeCell ref="AC38:AH38"/>
    <mergeCell ref="AI38:AQ38"/>
    <mergeCell ref="AR38:AZ38"/>
    <mergeCell ref="BA30:BB30"/>
    <mergeCell ref="BC30:BI30"/>
    <mergeCell ref="BF28:BF29"/>
    <mergeCell ref="BA28:BA29"/>
    <mergeCell ref="AE33:AF33"/>
    <mergeCell ref="C35:D36"/>
    <mergeCell ref="E35:E36"/>
    <mergeCell ref="F35:F36"/>
    <mergeCell ref="G35:G36"/>
    <mergeCell ref="H35:H36"/>
    <mergeCell ref="I35:I36"/>
    <mergeCell ref="B33:I33"/>
    <mergeCell ref="J33:K33"/>
    <mergeCell ref="W33:X33"/>
    <mergeCell ref="M27:N29"/>
    <mergeCell ref="D27:L27"/>
    <mergeCell ref="J35:J36"/>
    <mergeCell ref="K35:K36"/>
    <mergeCell ref="L35:L36"/>
    <mergeCell ref="M35:M36"/>
    <mergeCell ref="BE26:BE27"/>
    <mergeCell ref="BD26:BD27"/>
    <mergeCell ref="BC26:BC27"/>
    <mergeCell ref="BB26:BB27"/>
    <mergeCell ref="BG28:BG29"/>
    <mergeCell ref="BH28:BH29"/>
    <mergeCell ref="BH24:BH25"/>
    <mergeCell ref="BI24:BI25"/>
    <mergeCell ref="BI26:BI27"/>
    <mergeCell ref="BH26:BH27"/>
    <mergeCell ref="BG26:BG27"/>
    <mergeCell ref="BF26:BF27"/>
    <mergeCell ref="BB24:BB25"/>
    <mergeCell ref="BC24:BC25"/>
    <mergeCell ref="BD24:BD25"/>
    <mergeCell ref="BE24:BE25"/>
    <mergeCell ref="BF24:BF25"/>
    <mergeCell ref="BG24:BG25"/>
    <mergeCell ref="BI28:BI29"/>
    <mergeCell ref="BB28:BB29"/>
    <mergeCell ref="BC28:BC29"/>
    <mergeCell ref="BD28:BD29"/>
    <mergeCell ref="BE28:BE29"/>
    <mergeCell ref="B17:C17"/>
    <mergeCell ref="B18:C18"/>
    <mergeCell ref="B19:C19"/>
    <mergeCell ref="B20:C20"/>
    <mergeCell ref="U18:Y18"/>
    <mergeCell ref="U19:Y19"/>
    <mergeCell ref="U20:Y20"/>
    <mergeCell ref="U22:Y22"/>
    <mergeCell ref="Z17:AB17"/>
    <mergeCell ref="D17:T17"/>
    <mergeCell ref="D20:T20"/>
    <mergeCell ref="D21:T21"/>
    <mergeCell ref="D22:T22"/>
    <mergeCell ref="BA24:BA25"/>
    <mergeCell ref="BA26:BA27"/>
    <mergeCell ref="O27:Z29"/>
    <mergeCell ref="AR24:AZ25"/>
    <mergeCell ref="AR28:AZ29"/>
    <mergeCell ref="B21:C21"/>
    <mergeCell ref="B22:C22"/>
    <mergeCell ref="B27:C27"/>
    <mergeCell ref="B25:C26"/>
    <mergeCell ref="U21:Y21"/>
    <mergeCell ref="AR26:AV27"/>
    <mergeCell ref="AW26:AZ27"/>
    <mergeCell ref="D23:T23"/>
    <mergeCell ref="I25:K26"/>
    <mergeCell ref="AI10:AQ10"/>
    <mergeCell ref="AX4:BB4"/>
    <mergeCell ref="BC4:BI4"/>
    <mergeCell ref="B12:C12"/>
    <mergeCell ref="AR10:AZ10"/>
    <mergeCell ref="B11:C11"/>
    <mergeCell ref="J7:J8"/>
    <mergeCell ref="AC5:AD5"/>
    <mergeCell ref="C7:D8"/>
    <mergeCell ref="AE5:AF5"/>
    <mergeCell ref="AL4:AN4"/>
    <mergeCell ref="U10:Y10"/>
    <mergeCell ref="Z10:AB10"/>
    <mergeCell ref="Z11:AB11"/>
    <mergeCell ref="Z12:AB12"/>
    <mergeCell ref="U11:Y11"/>
    <mergeCell ref="U12:Y12"/>
    <mergeCell ref="BA2:BB2"/>
    <mergeCell ref="BC2:BI2"/>
    <mergeCell ref="R3:AF4"/>
    <mergeCell ref="D28:L29"/>
    <mergeCell ref="B28:C29"/>
    <mergeCell ref="D25:F26"/>
    <mergeCell ref="G25:H26"/>
    <mergeCell ref="L25:L26"/>
    <mergeCell ref="U23:Y23"/>
    <mergeCell ref="B23:C23"/>
    <mergeCell ref="M25:N26"/>
    <mergeCell ref="O25:Z26"/>
    <mergeCell ref="Z18:AB18"/>
    <mergeCell ref="Z19:AB19"/>
    <mergeCell ref="Z20:AB20"/>
    <mergeCell ref="Z21:AB21"/>
    <mergeCell ref="Z22:AB22"/>
    <mergeCell ref="D18:T18"/>
    <mergeCell ref="D19:T19"/>
    <mergeCell ref="J5:K5"/>
    <mergeCell ref="B5:I5"/>
    <mergeCell ref="K7:K8"/>
    <mergeCell ref="BA10:BI10"/>
    <mergeCell ref="AC10:AH10"/>
    <mergeCell ref="B15:C15"/>
    <mergeCell ref="B16:C16"/>
    <mergeCell ref="M7:M8"/>
    <mergeCell ref="D10:T10"/>
    <mergeCell ref="G7:G8"/>
    <mergeCell ref="H7:H8"/>
    <mergeCell ref="B10:C10"/>
    <mergeCell ref="E7:E8"/>
    <mergeCell ref="F7:F8"/>
    <mergeCell ref="L7:L8"/>
    <mergeCell ref="I7:I8"/>
    <mergeCell ref="B13:C13"/>
    <mergeCell ref="B14:C14"/>
    <mergeCell ref="D14:T14"/>
    <mergeCell ref="D15:T15"/>
    <mergeCell ref="D16:T16"/>
    <mergeCell ref="D11:T11"/>
    <mergeCell ref="D12:T12"/>
    <mergeCell ref="D13:T13"/>
    <mergeCell ref="U13:Y13"/>
    <mergeCell ref="Z13:AB13"/>
    <mergeCell ref="Z14:AB14"/>
    <mergeCell ref="Z15:AB15"/>
    <mergeCell ref="Z16:AB16"/>
    <mergeCell ref="W5:X5"/>
    <mergeCell ref="Y5:Z5"/>
    <mergeCell ref="Z23:AB23"/>
    <mergeCell ref="AA5:AB5"/>
    <mergeCell ref="U17:Y17"/>
    <mergeCell ref="R5:V5"/>
    <mergeCell ref="U15:Y15"/>
    <mergeCell ref="U16:Y16"/>
    <mergeCell ref="U14:Y14"/>
  </mergeCells>
  <phoneticPr fontId="2"/>
  <printOptions horizontalCentered="1"/>
  <pageMargins left="0.31496062992125984" right="0.31496062992125984" top="0.36" bottom="0.36" header="0" footer="0.36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F027-D0FA-445A-9D45-2D2830555C48}">
  <sheetPr>
    <tabColor rgb="FFFF0000"/>
  </sheetPr>
  <dimension ref="B2:BD27"/>
  <sheetViews>
    <sheetView showGridLines="0" zoomScaleNormal="100" workbookViewId="0">
      <selection activeCell="B8" sqref="B8"/>
    </sheetView>
  </sheetViews>
  <sheetFormatPr defaultColWidth="5.25" defaultRowHeight="13.5" x14ac:dyDescent="0.15"/>
  <cols>
    <col min="1" max="1" width="2" style="1" customWidth="1"/>
    <col min="2" max="2" width="3.25" style="1" customWidth="1"/>
    <col min="3" max="3" width="4.625" style="1" customWidth="1"/>
    <col min="4" max="4" width="6.75" style="1" customWidth="1"/>
    <col min="5" max="17" width="3.875" style="1" customWidth="1"/>
    <col min="18" max="18" width="2.75" style="1" customWidth="1"/>
    <col min="19" max="27" width="1.875" style="1" customWidth="1"/>
    <col min="28" max="32" width="2" style="1" customWidth="1"/>
    <col min="33" max="35" width="1.875" style="1" customWidth="1"/>
    <col min="36" max="38" width="2" style="1" customWidth="1"/>
    <col min="39" max="41" width="1.875" style="1" customWidth="1"/>
    <col min="42" max="47" width="2" style="1" customWidth="1"/>
    <col min="48" max="50" width="1.875" style="1" customWidth="1"/>
    <col min="51" max="56" width="2" style="1" customWidth="1"/>
    <col min="57" max="16384" width="5.25" style="1"/>
  </cols>
  <sheetData>
    <row r="2" spans="2:56" x14ac:dyDescent="0.15">
      <c r="AV2" s="348" t="s">
        <v>38</v>
      </c>
      <c r="AW2" s="348"/>
      <c r="AX2" s="348"/>
      <c r="AY2" s="348"/>
      <c r="AZ2" s="348"/>
      <c r="BA2" s="348"/>
      <c r="BB2" s="348"/>
      <c r="BC2" s="348"/>
      <c r="BD2" s="348"/>
    </row>
    <row r="3" spans="2:56" ht="24" customHeight="1" x14ac:dyDescent="0.15">
      <c r="L3" s="431" t="s">
        <v>96</v>
      </c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151"/>
    </row>
    <row r="4" spans="2:56" ht="24" customHeight="1" x14ac:dyDescent="0.15">
      <c r="B4" s="276" t="s">
        <v>45</v>
      </c>
      <c r="C4" s="276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1"/>
    </row>
    <row r="5" spans="2:56" ht="24" customHeight="1" x14ac:dyDescent="0.15">
      <c r="B5" s="276" t="s">
        <v>44</v>
      </c>
      <c r="C5" s="276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</row>
    <row r="6" spans="2:56" ht="9" customHeight="1" x14ac:dyDescent="0.15"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M6" s="10"/>
      <c r="AN6" s="10"/>
      <c r="AO6" s="10"/>
      <c r="AP6" s="10"/>
      <c r="AQ6" s="10"/>
      <c r="AR6" s="10"/>
      <c r="AS6" s="420"/>
      <c r="AT6" s="420"/>
      <c r="AU6" s="420"/>
      <c r="AV6" s="420"/>
      <c r="AW6" s="420"/>
      <c r="AX6" s="329"/>
      <c r="AY6" s="329"/>
      <c r="AZ6" s="329"/>
      <c r="BA6" s="329"/>
      <c r="BB6" s="329"/>
      <c r="BC6" s="329"/>
      <c r="BD6" s="329"/>
    </row>
    <row r="7" spans="2:56" ht="24" customHeight="1" x14ac:dyDescent="0.15">
      <c r="B7" s="155" t="s">
        <v>38</v>
      </c>
      <c r="C7" s="421" t="s">
        <v>101</v>
      </c>
      <c r="D7" s="422"/>
      <c r="E7" s="422"/>
      <c r="F7" s="422"/>
      <c r="G7" s="422"/>
      <c r="H7" s="422"/>
      <c r="I7" s="422"/>
      <c r="J7" s="422"/>
      <c r="K7" s="423"/>
      <c r="L7" s="422" t="s">
        <v>100</v>
      </c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3"/>
      <c r="Y7" s="421" t="s">
        <v>46</v>
      </c>
      <c r="Z7" s="422"/>
      <c r="AA7" s="422"/>
      <c r="AB7" s="422"/>
      <c r="AC7" s="422"/>
      <c r="AD7" s="424" t="s">
        <v>3</v>
      </c>
      <c r="AE7" s="425"/>
      <c r="AF7" s="426"/>
      <c r="AG7" s="427" t="s">
        <v>47</v>
      </c>
      <c r="AH7" s="428"/>
      <c r="AI7" s="428"/>
      <c r="AJ7" s="428"/>
      <c r="AK7" s="428"/>
      <c r="AL7" s="429"/>
      <c r="AM7" s="430" t="s">
        <v>97</v>
      </c>
      <c r="AN7" s="428"/>
      <c r="AO7" s="428"/>
      <c r="AP7" s="428"/>
      <c r="AQ7" s="428"/>
      <c r="AR7" s="428"/>
      <c r="AS7" s="428"/>
      <c r="AT7" s="428"/>
      <c r="AU7" s="429"/>
      <c r="AV7" s="427" t="s">
        <v>98</v>
      </c>
      <c r="AW7" s="428"/>
      <c r="AX7" s="428"/>
      <c r="AY7" s="428"/>
      <c r="AZ7" s="428"/>
      <c r="BA7" s="428"/>
      <c r="BB7" s="428"/>
      <c r="BC7" s="428"/>
      <c r="BD7" s="428"/>
    </row>
    <row r="8" spans="2:56" ht="24" customHeight="1" x14ac:dyDescent="0.15">
      <c r="B8" s="148"/>
      <c r="C8" s="388"/>
      <c r="D8" s="389"/>
      <c r="E8" s="389"/>
      <c r="F8" s="389"/>
      <c r="G8" s="389"/>
      <c r="H8" s="389"/>
      <c r="I8" s="389"/>
      <c r="J8" s="389"/>
      <c r="K8" s="390"/>
      <c r="L8" s="388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90"/>
      <c r="Y8" s="413"/>
      <c r="Z8" s="414"/>
      <c r="AA8" s="414"/>
      <c r="AB8" s="414"/>
      <c r="AC8" s="415"/>
      <c r="AD8" s="416"/>
      <c r="AE8" s="417"/>
      <c r="AF8" s="418"/>
      <c r="AG8" s="400"/>
      <c r="AH8" s="401"/>
      <c r="AI8" s="401"/>
      <c r="AJ8" s="401"/>
      <c r="AK8" s="401"/>
      <c r="AL8" s="419"/>
      <c r="AM8" s="400"/>
      <c r="AN8" s="401"/>
      <c r="AO8" s="401"/>
      <c r="AP8" s="401"/>
      <c r="AQ8" s="401"/>
      <c r="AR8" s="401"/>
      <c r="AS8" s="401"/>
      <c r="AT8" s="401"/>
      <c r="AU8" s="419"/>
      <c r="AV8" s="400"/>
      <c r="AW8" s="401"/>
      <c r="AX8" s="401"/>
      <c r="AY8" s="401"/>
      <c r="AZ8" s="401"/>
      <c r="BA8" s="401"/>
      <c r="BB8" s="401"/>
      <c r="BC8" s="401"/>
      <c r="BD8" s="402"/>
    </row>
    <row r="9" spans="2:56" ht="24" customHeight="1" x14ac:dyDescent="0.15">
      <c r="B9" s="148"/>
      <c r="C9" s="388"/>
      <c r="D9" s="389"/>
      <c r="E9" s="389"/>
      <c r="F9" s="389"/>
      <c r="G9" s="389"/>
      <c r="H9" s="389"/>
      <c r="I9" s="389"/>
      <c r="J9" s="389"/>
      <c r="K9" s="390"/>
      <c r="L9" s="388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90"/>
      <c r="Y9" s="413"/>
      <c r="Z9" s="414"/>
      <c r="AA9" s="414"/>
      <c r="AB9" s="414"/>
      <c r="AC9" s="415"/>
      <c r="AD9" s="416"/>
      <c r="AE9" s="417"/>
      <c r="AF9" s="418"/>
      <c r="AG9" s="400"/>
      <c r="AH9" s="401"/>
      <c r="AI9" s="401"/>
      <c r="AJ9" s="401"/>
      <c r="AK9" s="401"/>
      <c r="AL9" s="419"/>
      <c r="AM9" s="400"/>
      <c r="AN9" s="401"/>
      <c r="AO9" s="401"/>
      <c r="AP9" s="401"/>
      <c r="AQ9" s="401"/>
      <c r="AR9" s="401"/>
      <c r="AS9" s="401"/>
      <c r="AT9" s="401"/>
      <c r="AU9" s="419"/>
      <c r="AV9" s="400"/>
      <c r="AW9" s="401"/>
      <c r="AX9" s="401"/>
      <c r="AY9" s="401"/>
      <c r="AZ9" s="401"/>
      <c r="BA9" s="401"/>
      <c r="BB9" s="401"/>
      <c r="BC9" s="401"/>
      <c r="BD9" s="402"/>
    </row>
    <row r="10" spans="2:56" ht="24" customHeight="1" x14ac:dyDescent="0.15">
      <c r="B10" s="148"/>
      <c r="C10" s="388"/>
      <c r="D10" s="389"/>
      <c r="E10" s="389"/>
      <c r="F10" s="389"/>
      <c r="G10" s="389"/>
      <c r="H10" s="389"/>
      <c r="I10" s="389"/>
      <c r="J10" s="389"/>
      <c r="K10" s="390"/>
      <c r="L10" s="388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90"/>
      <c r="Y10" s="413"/>
      <c r="Z10" s="414"/>
      <c r="AA10" s="414"/>
      <c r="AB10" s="414"/>
      <c r="AC10" s="415"/>
      <c r="AD10" s="416"/>
      <c r="AE10" s="417"/>
      <c r="AF10" s="418"/>
      <c r="AG10" s="400"/>
      <c r="AH10" s="401"/>
      <c r="AI10" s="401"/>
      <c r="AJ10" s="401"/>
      <c r="AK10" s="401"/>
      <c r="AL10" s="419"/>
      <c r="AM10" s="400"/>
      <c r="AN10" s="401"/>
      <c r="AO10" s="401"/>
      <c r="AP10" s="401"/>
      <c r="AQ10" s="401"/>
      <c r="AR10" s="401"/>
      <c r="AS10" s="401"/>
      <c r="AT10" s="401"/>
      <c r="AU10" s="419"/>
      <c r="AV10" s="400"/>
      <c r="AW10" s="401"/>
      <c r="AX10" s="401"/>
      <c r="AY10" s="401"/>
      <c r="AZ10" s="401"/>
      <c r="BA10" s="401"/>
      <c r="BB10" s="401"/>
      <c r="BC10" s="401"/>
      <c r="BD10" s="402"/>
    </row>
    <row r="11" spans="2:56" ht="24" customHeight="1" x14ac:dyDescent="0.15">
      <c r="B11" s="148"/>
      <c r="C11" s="388"/>
      <c r="D11" s="389"/>
      <c r="E11" s="389"/>
      <c r="F11" s="389"/>
      <c r="G11" s="389"/>
      <c r="H11" s="389"/>
      <c r="I11" s="389"/>
      <c r="J11" s="389"/>
      <c r="K11" s="390"/>
      <c r="L11" s="388"/>
      <c r="M11" s="389"/>
      <c r="N11" s="389"/>
      <c r="O11" s="389"/>
      <c r="P11" s="389"/>
      <c r="Q11" s="389"/>
      <c r="R11" s="389"/>
      <c r="S11" s="389"/>
      <c r="T11" s="389"/>
      <c r="U11" s="389"/>
      <c r="V11" s="389"/>
      <c r="W11" s="389"/>
      <c r="X11" s="390"/>
      <c r="Y11" s="413"/>
      <c r="Z11" s="414"/>
      <c r="AA11" s="414"/>
      <c r="AB11" s="414"/>
      <c r="AC11" s="415"/>
      <c r="AD11" s="416"/>
      <c r="AE11" s="417"/>
      <c r="AF11" s="418"/>
      <c r="AG11" s="400"/>
      <c r="AH11" s="401"/>
      <c r="AI11" s="401"/>
      <c r="AJ11" s="401"/>
      <c r="AK11" s="401"/>
      <c r="AL11" s="419"/>
      <c r="AM11" s="400"/>
      <c r="AN11" s="401"/>
      <c r="AO11" s="401"/>
      <c r="AP11" s="401"/>
      <c r="AQ11" s="401"/>
      <c r="AR11" s="401"/>
      <c r="AS11" s="401"/>
      <c r="AT11" s="401"/>
      <c r="AU11" s="419"/>
      <c r="AV11" s="400"/>
      <c r="AW11" s="401"/>
      <c r="AX11" s="401"/>
      <c r="AY11" s="401"/>
      <c r="AZ11" s="401"/>
      <c r="BA11" s="401"/>
      <c r="BB11" s="401"/>
      <c r="BC11" s="401"/>
      <c r="BD11" s="402"/>
    </row>
    <row r="12" spans="2:56" ht="24" customHeight="1" x14ac:dyDescent="0.15">
      <c r="B12" s="148"/>
      <c r="C12" s="388"/>
      <c r="D12" s="389"/>
      <c r="E12" s="389"/>
      <c r="F12" s="389"/>
      <c r="G12" s="389"/>
      <c r="H12" s="389"/>
      <c r="I12" s="389"/>
      <c r="J12" s="389"/>
      <c r="K12" s="390"/>
      <c r="L12" s="388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90"/>
      <c r="Y12" s="413"/>
      <c r="Z12" s="414"/>
      <c r="AA12" s="414"/>
      <c r="AB12" s="414"/>
      <c r="AC12" s="415"/>
      <c r="AD12" s="416"/>
      <c r="AE12" s="417"/>
      <c r="AF12" s="418"/>
      <c r="AG12" s="400"/>
      <c r="AH12" s="401"/>
      <c r="AI12" s="401"/>
      <c r="AJ12" s="401"/>
      <c r="AK12" s="401"/>
      <c r="AL12" s="419"/>
      <c r="AM12" s="400"/>
      <c r="AN12" s="401"/>
      <c r="AO12" s="401"/>
      <c r="AP12" s="401"/>
      <c r="AQ12" s="401"/>
      <c r="AR12" s="401"/>
      <c r="AS12" s="401"/>
      <c r="AT12" s="401"/>
      <c r="AU12" s="419"/>
      <c r="AV12" s="400"/>
      <c r="AW12" s="401"/>
      <c r="AX12" s="401"/>
      <c r="AY12" s="401"/>
      <c r="AZ12" s="401"/>
      <c r="BA12" s="401"/>
      <c r="BB12" s="401"/>
      <c r="BC12" s="401"/>
      <c r="BD12" s="402"/>
    </row>
    <row r="13" spans="2:56" ht="24" customHeight="1" x14ac:dyDescent="0.15">
      <c r="B13" s="149"/>
      <c r="C13" s="388"/>
      <c r="D13" s="389"/>
      <c r="E13" s="389"/>
      <c r="F13" s="389"/>
      <c r="G13" s="389"/>
      <c r="H13" s="389"/>
      <c r="I13" s="389"/>
      <c r="J13" s="389"/>
      <c r="K13" s="390"/>
      <c r="L13" s="388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90"/>
      <c r="Y13" s="142"/>
      <c r="Z13" s="143"/>
      <c r="AA13" s="143"/>
      <c r="AB13" s="143"/>
      <c r="AC13" s="144"/>
      <c r="AD13" s="145"/>
      <c r="AE13" s="146"/>
      <c r="AF13" s="147"/>
      <c r="AG13" s="138"/>
      <c r="AH13" s="139"/>
      <c r="AI13" s="139"/>
      <c r="AJ13" s="139"/>
      <c r="AK13" s="139"/>
      <c r="AL13" s="140"/>
      <c r="AM13" s="138"/>
      <c r="AN13" s="139"/>
      <c r="AO13" s="139"/>
      <c r="AP13" s="139"/>
      <c r="AQ13" s="139"/>
      <c r="AR13" s="139"/>
      <c r="AS13" s="139"/>
      <c r="AT13" s="139"/>
      <c r="AU13" s="140"/>
      <c r="AV13" s="138"/>
      <c r="AW13" s="139"/>
      <c r="AX13" s="139"/>
      <c r="AY13" s="139"/>
      <c r="AZ13" s="139"/>
      <c r="BA13" s="139"/>
      <c r="BB13" s="139"/>
      <c r="BC13" s="139"/>
      <c r="BD13" s="141"/>
    </row>
    <row r="14" spans="2:56" ht="24" customHeight="1" x14ac:dyDescent="0.15">
      <c r="B14" s="149"/>
      <c r="C14" s="388"/>
      <c r="D14" s="389"/>
      <c r="E14" s="389"/>
      <c r="F14" s="389"/>
      <c r="G14" s="389"/>
      <c r="H14" s="389"/>
      <c r="I14" s="389"/>
      <c r="J14" s="389"/>
      <c r="K14" s="390"/>
      <c r="L14" s="388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90"/>
      <c r="Y14" s="142"/>
      <c r="Z14" s="143"/>
      <c r="AA14" s="143"/>
      <c r="AB14" s="143"/>
      <c r="AC14" s="144"/>
      <c r="AD14" s="145"/>
      <c r="AE14" s="146"/>
      <c r="AF14" s="147"/>
      <c r="AG14" s="138"/>
      <c r="AH14" s="139"/>
      <c r="AI14" s="139"/>
      <c r="AJ14" s="139"/>
      <c r="AK14" s="139"/>
      <c r="AL14" s="140"/>
      <c r="AM14" s="138"/>
      <c r="AN14" s="139"/>
      <c r="AO14" s="139"/>
      <c r="AP14" s="139"/>
      <c r="AQ14" s="139"/>
      <c r="AR14" s="139"/>
      <c r="AS14" s="139"/>
      <c r="AT14" s="139"/>
      <c r="AU14" s="140"/>
      <c r="AV14" s="138"/>
      <c r="AW14" s="139"/>
      <c r="AX14" s="139"/>
      <c r="AY14" s="139"/>
      <c r="AZ14" s="139"/>
      <c r="BA14" s="139"/>
      <c r="BB14" s="139"/>
      <c r="BC14" s="139"/>
      <c r="BD14" s="141"/>
    </row>
    <row r="15" spans="2:56" ht="24" customHeight="1" x14ac:dyDescent="0.15">
      <c r="B15" s="149"/>
      <c r="C15" s="388"/>
      <c r="D15" s="389"/>
      <c r="E15" s="389"/>
      <c r="F15" s="389"/>
      <c r="G15" s="389"/>
      <c r="H15" s="389"/>
      <c r="I15" s="389"/>
      <c r="J15" s="389"/>
      <c r="K15" s="390"/>
      <c r="L15" s="388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90"/>
      <c r="Y15" s="142"/>
      <c r="Z15" s="143"/>
      <c r="AA15" s="143"/>
      <c r="AB15" s="143"/>
      <c r="AC15" s="144"/>
      <c r="AD15" s="145"/>
      <c r="AE15" s="146"/>
      <c r="AF15" s="147"/>
      <c r="AG15" s="138"/>
      <c r="AH15" s="139"/>
      <c r="AI15" s="139"/>
      <c r="AJ15" s="139"/>
      <c r="AK15" s="139"/>
      <c r="AL15" s="140"/>
      <c r="AM15" s="138"/>
      <c r="AN15" s="139"/>
      <c r="AO15" s="139"/>
      <c r="AP15" s="139"/>
      <c r="AQ15" s="139"/>
      <c r="AR15" s="139"/>
      <c r="AS15" s="139"/>
      <c r="AT15" s="139"/>
      <c r="AU15" s="140"/>
      <c r="AV15" s="138"/>
      <c r="AW15" s="139"/>
      <c r="AX15" s="139"/>
      <c r="AY15" s="139"/>
      <c r="AZ15" s="139"/>
      <c r="BA15" s="139"/>
      <c r="BB15" s="139"/>
      <c r="BC15" s="139"/>
      <c r="BD15" s="141"/>
    </row>
    <row r="16" spans="2:56" ht="24" customHeight="1" x14ac:dyDescent="0.15">
      <c r="B16" s="149"/>
      <c r="C16" s="388"/>
      <c r="D16" s="389"/>
      <c r="E16" s="389"/>
      <c r="F16" s="389"/>
      <c r="G16" s="389"/>
      <c r="H16" s="389"/>
      <c r="I16" s="389"/>
      <c r="J16" s="389"/>
      <c r="K16" s="390"/>
      <c r="L16" s="388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90"/>
      <c r="Y16" s="142"/>
      <c r="Z16" s="143"/>
      <c r="AA16" s="143"/>
      <c r="AB16" s="143"/>
      <c r="AC16" s="144"/>
      <c r="AD16" s="145"/>
      <c r="AE16" s="146"/>
      <c r="AF16" s="147"/>
      <c r="AG16" s="138"/>
      <c r="AH16" s="139"/>
      <c r="AI16" s="139"/>
      <c r="AJ16" s="139"/>
      <c r="AK16" s="139"/>
      <c r="AL16" s="140"/>
      <c r="AM16" s="138"/>
      <c r="AN16" s="139"/>
      <c r="AO16" s="139"/>
      <c r="AP16" s="139"/>
      <c r="AQ16" s="139"/>
      <c r="AR16" s="139"/>
      <c r="AS16" s="139"/>
      <c r="AT16" s="139"/>
      <c r="AU16" s="140"/>
      <c r="AV16" s="138"/>
      <c r="AW16" s="139"/>
      <c r="AX16" s="139"/>
      <c r="AY16" s="139"/>
      <c r="AZ16" s="139"/>
      <c r="BA16" s="139"/>
      <c r="BB16" s="139"/>
      <c r="BC16" s="139"/>
      <c r="BD16" s="141"/>
    </row>
    <row r="17" spans="2:56" ht="24" customHeight="1" x14ac:dyDescent="0.15">
      <c r="B17" s="148"/>
      <c r="C17" s="388"/>
      <c r="D17" s="389"/>
      <c r="E17" s="389"/>
      <c r="F17" s="389"/>
      <c r="G17" s="389"/>
      <c r="H17" s="389"/>
      <c r="I17" s="389"/>
      <c r="J17" s="389"/>
      <c r="K17" s="390"/>
      <c r="L17" s="388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90"/>
      <c r="Y17" s="413"/>
      <c r="Z17" s="414"/>
      <c r="AA17" s="414"/>
      <c r="AB17" s="414"/>
      <c r="AC17" s="415"/>
      <c r="AD17" s="416"/>
      <c r="AE17" s="417"/>
      <c r="AF17" s="418"/>
      <c r="AG17" s="400"/>
      <c r="AH17" s="401"/>
      <c r="AI17" s="401"/>
      <c r="AJ17" s="401"/>
      <c r="AK17" s="401"/>
      <c r="AL17" s="419"/>
      <c r="AM17" s="400"/>
      <c r="AN17" s="401"/>
      <c r="AO17" s="401"/>
      <c r="AP17" s="401"/>
      <c r="AQ17" s="401"/>
      <c r="AR17" s="401"/>
      <c r="AS17" s="401"/>
      <c r="AT17" s="401"/>
      <c r="AU17" s="419"/>
      <c r="AV17" s="400"/>
      <c r="AW17" s="401"/>
      <c r="AX17" s="401"/>
      <c r="AY17" s="401"/>
      <c r="AZ17" s="401"/>
      <c r="BA17" s="401"/>
      <c r="BB17" s="401"/>
      <c r="BC17" s="401"/>
      <c r="BD17" s="402"/>
    </row>
    <row r="18" spans="2:56" ht="24" customHeight="1" x14ac:dyDescent="0.15">
      <c r="B18" s="148"/>
      <c r="C18" s="388"/>
      <c r="D18" s="389"/>
      <c r="E18" s="389"/>
      <c r="F18" s="389"/>
      <c r="G18" s="389"/>
      <c r="H18" s="389"/>
      <c r="I18" s="389"/>
      <c r="J18" s="389"/>
      <c r="K18" s="390"/>
      <c r="L18" s="388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90"/>
      <c r="Y18" s="413"/>
      <c r="Z18" s="414"/>
      <c r="AA18" s="414"/>
      <c r="AB18" s="414"/>
      <c r="AC18" s="415"/>
      <c r="AD18" s="416"/>
      <c r="AE18" s="417"/>
      <c r="AF18" s="418"/>
      <c r="AG18" s="400"/>
      <c r="AH18" s="401"/>
      <c r="AI18" s="401"/>
      <c r="AJ18" s="401"/>
      <c r="AK18" s="401"/>
      <c r="AL18" s="419"/>
      <c r="AM18" s="400"/>
      <c r="AN18" s="401"/>
      <c r="AO18" s="401"/>
      <c r="AP18" s="401"/>
      <c r="AQ18" s="401"/>
      <c r="AR18" s="401"/>
      <c r="AS18" s="401"/>
      <c r="AT18" s="401"/>
      <c r="AU18" s="419"/>
      <c r="AV18" s="400"/>
      <c r="AW18" s="401"/>
      <c r="AX18" s="401"/>
      <c r="AY18" s="401"/>
      <c r="AZ18" s="401"/>
      <c r="BA18" s="401"/>
      <c r="BB18" s="401"/>
      <c r="BC18" s="401"/>
      <c r="BD18" s="402"/>
    </row>
    <row r="19" spans="2:56" ht="24" customHeight="1" x14ac:dyDescent="0.15">
      <c r="B19" s="149"/>
      <c r="C19" s="388"/>
      <c r="D19" s="389"/>
      <c r="E19" s="389"/>
      <c r="F19" s="389"/>
      <c r="G19" s="389"/>
      <c r="H19" s="389"/>
      <c r="I19" s="389"/>
      <c r="J19" s="389"/>
      <c r="K19" s="390"/>
      <c r="L19" s="388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90"/>
      <c r="Y19" s="142"/>
      <c r="Z19" s="143"/>
      <c r="AA19" s="143"/>
      <c r="AB19" s="143"/>
      <c r="AC19" s="144"/>
      <c r="AD19" s="145"/>
      <c r="AE19" s="146"/>
      <c r="AF19" s="147"/>
      <c r="AG19" s="138"/>
      <c r="AH19" s="139"/>
      <c r="AI19" s="139"/>
      <c r="AJ19" s="139"/>
      <c r="AK19" s="139"/>
      <c r="AL19" s="140"/>
      <c r="AM19" s="138"/>
      <c r="AN19" s="139"/>
      <c r="AO19" s="139"/>
      <c r="AP19" s="139"/>
      <c r="AQ19" s="139"/>
      <c r="AR19" s="139"/>
      <c r="AS19" s="139"/>
      <c r="AT19" s="139"/>
      <c r="AU19" s="140"/>
      <c r="AV19" s="138"/>
      <c r="AW19" s="139"/>
      <c r="AX19" s="139"/>
      <c r="AY19" s="139"/>
      <c r="AZ19" s="139"/>
      <c r="BA19" s="139"/>
      <c r="BB19" s="139"/>
      <c r="BC19" s="139"/>
      <c r="BD19" s="141"/>
    </row>
    <row r="20" spans="2:56" ht="24" customHeight="1" x14ac:dyDescent="0.15">
      <c r="B20" s="149"/>
      <c r="C20" s="388"/>
      <c r="D20" s="389"/>
      <c r="E20" s="389"/>
      <c r="F20" s="389"/>
      <c r="G20" s="389"/>
      <c r="H20" s="389"/>
      <c r="I20" s="389"/>
      <c r="J20" s="389"/>
      <c r="K20" s="390"/>
      <c r="L20" s="388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90"/>
      <c r="Y20" s="142"/>
      <c r="Z20" s="143"/>
      <c r="AA20" s="143"/>
      <c r="AB20" s="143"/>
      <c r="AC20" s="144"/>
      <c r="AD20" s="145"/>
      <c r="AE20" s="146"/>
      <c r="AF20" s="147"/>
      <c r="AG20" s="138"/>
      <c r="AH20" s="139"/>
      <c r="AI20" s="139"/>
      <c r="AJ20" s="139"/>
      <c r="AK20" s="139"/>
      <c r="AL20" s="140"/>
      <c r="AM20" s="138"/>
      <c r="AN20" s="139"/>
      <c r="AO20" s="139"/>
      <c r="AP20" s="139"/>
      <c r="AQ20" s="139"/>
      <c r="AR20" s="139"/>
      <c r="AS20" s="139"/>
      <c r="AT20" s="139"/>
      <c r="AU20" s="140"/>
      <c r="AV20" s="138"/>
      <c r="AW20" s="139"/>
      <c r="AX20" s="139"/>
      <c r="AY20" s="139"/>
      <c r="AZ20" s="139"/>
      <c r="BA20" s="139"/>
      <c r="BB20" s="139"/>
      <c r="BC20" s="139"/>
      <c r="BD20" s="141"/>
    </row>
    <row r="21" spans="2:56" ht="24" customHeight="1" x14ac:dyDescent="0.15">
      <c r="B21" s="149"/>
      <c r="C21" s="388"/>
      <c r="D21" s="389"/>
      <c r="E21" s="389"/>
      <c r="F21" s="389"/>
      <c r="G21" s="389"/>
      <c r="H21" s="389"/>
      <c r="I21" s="389"/>
      <c r="J21" s="389"/>
      <c r="K21" s="390"/>
      <c r="L21" s="388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90"/>
      <c r="Y21" s="142"/>
      <c r="Z21" s="143"/>
      <c r="AA21" s="143"/>
      <c r="AB21" s="143"/>
      <c r="AC21" s="144"/>
      <c r="AD21" s="145"/>
      <c r="AE21" s="146"/>
      <c r="AF21" s="147"/>
      <c r="AG21" s="138"/>
      <c r="AH21" s="139"/>
      <c r="AI21" s="139"/>
      <c r="AJ21" s="139"/>
      <c r="AK21" s="139"/>
      <c r="AL21" s="140"/>
      <c r="AM21" s="138"/>
      <c r="AN21" s="139"/>
      <c r="AO21" s="139"/>
      <c r="AP21" s="139"/>
      <c r="AQ21" s="139"/>
      <c r="AR21" s="139"/>
      <c r="AS21" s="139"/>
      <c r="AT21" s="139"/>
      <c r="AU21" s="140"/>
      <c r="AV21" s="138"/>
      <c r="AW21" s="139"/>
      <c r="AX21" s="139"/>
      <c r="AY21" s="139"/>
      <c r="AZ21" s="139"/>
      <c r="BA21" s="139"/>
      <c r="BB21" s="139"/>
      <c r="BC21" s="139"/>
      <c r="BD21" s="141"/>
    </row>
    <row r="22" spans="2:56" ht="24" customHeight="1" x14ac:dyDescent="0.15">
      <c r="B22" s="149"/>
      <c r="C22" s="388"/>
      <c r="D22" s="389"/>
      <c r="E22" s="389"/>
      <c r="F22" s="389"/>
      <c r="G22" s="389"/>
      <c r="H22" s="389"/>
      <c r="I22" s="389"/>
      <c r="J22" s="389"/>
      <c r="K22" s="390"/>
      <c r="L22" s="388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90"/>
      <c r="Y22" s="142"/>
      <c r="Z22" s="143"/>
      <c r="AA22" s="143"/>
      <c r="AB22" s="143"/>
      <c r="AC22" s="144"/>
      <c r="AD22" s="145"/>
      <c r="AE22" s="146"/>
      <c r="AF22" s="147"/>
      <c r="AG22" s="138"/>
      <c r="AH22" s="139"/>
      <c r="AI22" s="139"/>
      <c r="AJ22" s="139"/>
      <c r="AK22" s="139"/>
      <c r="AL22" s="140"/>
      <c r="AM22" s="138"/>
      <c r="AN22" s="139"/>
      <c r="AO22" s="139"/>
      <c r="AP22" s="139"/>
      <c r="AQ22" s="139"/>
      <c r="AR22" s="139"/>
      <c r="AS22" s="139"/>
      <c r="AT22" s="139"/>
      <c r="AU22" s="140"/>
      <c r="AV22" s="138"/>
      <c r="AW22" s="139"/>
      <c r="AX22" s="139"/>
      <c r="AY22" s="139"/>
      <c r="AZ22" s="139"/>
      <c r="BA22" s="139"/>
      <c r="BB22" s="139"/>
      <c r="BC22" s="139"/>
      <c r="BD22" s="141"/>
    </row>
    <row r="23" spans="2:56" ht="24" customHeight="1" x14ac:dyDescent="0.15">
      <c r="B23" s="148"/>
      <c r="C23" s="388"/>
      <c r="D23" s="389"/>
      <c r="E23" s="389"/>
      <c r="F23" s="389"/>
      <c r="G23" s="389"/>
      <c r="H23" s="389"/>
      <c r="I23" s="389"/>
      <c r="J23" s="389"/>
      <c r="K23" s="390"/>
      <c r="L23" s="388"/>
      <c r="M23" s="389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90"/>
      <c r="Y23" s="413"/>
      <c r="Z23" s="414"/>
      <c r="AA23" s="414"/>
      <c r="AB23" s="414"/>
      <c r="AC23" s="415"/>
      <c r="AD23" s="416"/>
      <c r="AE23" s="417"/>
      <c r="AF23" s="418"/>
      <c r="AG23" s="400"/>
      <c r="AH23" s="401"/>
      <c r="AI23" s="401"/>
      <c r="AJ23" s="401"/>
      <c r="AK23" s="401"/>
      <c r="AL23" s="419"/>
      <c r="AM23" s="400"/>
      <c r="AN23" s="401"/>
      <c r="AO23" s="401"/>
      <c r="AP23" s="401"/>
      <c r="AQ23" s="401"/>
      <c r="AR23" s="401"/>
      <c r="AS23" s="401"/>
      <c r="AT23" s="401"/>
      <c r="AU23" s="419"/>
      <c r="AV23" s="400"/>
      <c r="AW23" s="401"/>
      <c r="AX23" s="401"/>
      <c r="AY23" s="401"/>
      <c r="AZ23" s="401"/>
      <c r="BA23" s="401"/>
      <c r="BB23" s="401"/>
      <c r="BC23" s="401"/>
      <c r="BD23" s="402"/>
    </row>
    <row r="24" spans="2:56" ht="24" customHeight="1" x14ac:dyDescent="0.15">
      <c r="B24" s="148"/>
      <c r="C24" s="388"/>
      <c r="D24" s="389"/>
      <c r="E24" s="389"/>
      <c r="F24" s="389"/>
      <c r="G24" s="389"/>
      <c r="H24" s="389"/>
      <c r="I24" s="389"/>
      <c r="J24" s="389"/>
      <c r="K24" s="390"/>
      <c r="L24" s="388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90"/>
      <c r="Y24" s="413"/>
      <c r="Z24" s="414"/>
      <c r="AA24" s="414"/>
      <c r="AB24" s="414"/>
      <c r="AC24" s="415"/>
      <c r="AD24" s="416"/>
      <c r="AE24" s="417"/>
      <c r="AF24" s="418"/>
      <c r="AG24" s="400"/>
      <c r="AH24" s="401"/>
      <c r="AI24" s="401"/>
      <c r="AJ24" s="401"/>
      <c r="AK24" s="401"/>
      <c r="AL24" s="419"/>
      <c r="AM24" s="400"/>
      <c r="AN24" s="401"/>
      <c r="AO24" s="401"/>
      <c r="AP24" s="401"/>
      <c r="AQ24" s="401"/>
      <c r="AR24" s="401"/>
      <c r="AS24" s="401"/>
      <c r="AT24" s="401"/>
      <c r="AU24" s="419"/>
      <c r="AV24" s="400"/>
      <c r="AW24" s="401"/>
      <c r="AX24" s="401"/>
      <c r="AY24" s="401"/>
      <c r="AZ24" s="401"/>
      <c r="BA24" s="401"/>
      <c r="BB24" s="401"/>
      <c r="BC24" s="401"/>
      <c r="BD24" s="402"/>
    </row>
    <row r="25" spans="2:56" ht="24" customHeight="1" x14ac:dyDescent="0.15">
      <c r="B25" s="148"/>
      <c r="C25" s="388"/>
      <c r="D25" s="389"/>
      <c r="E25" s="389"/>
      <c r="F25" s="389"/>
      <c r="G25" s="389"/>
      <c r="H25" s="389"/>
      <c r="I25" s="389"/>
      <c r="J25" s="389"/>
      <c r="K25" s="390"/>
      <c r="L25" s="388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90"/>
      <c r="Y25" s="413"/>
      <c r="Z25" s="414"/>
      <c r="AA25" s="414"/>
      <c r="AB25" s="414"/>
      <c r="AC25" s="415"/>
      <c r="AD25" s="416"/>
      <c r="AE25" s="417"/>
      <c r="AF25" s="418"/>
      <c r="AG25" s="400"/>
      <c r="AH25" s="401"/>
      <c r="AI25" s="401"/>
      <c r="AJ25" s="401"/>
      <c r="AK25" s="401"/>
      <c r="AL25" s="419"/>
      <c r="AM25" s="400"/>
      <c r="AN25" s="401"/>
      <c r="AO25" s="401"/>
      <c r="AP25" s="401"/>
      <c r="AQ25" s="401"/>
      <c r="AR25" s="401"/>
      <c r="AS25" s="401"/>
      <c r="AT25" s="401"/>
      <c r="AU25" s="419"/>
      <c r="AV25" s="400"/>
      <c r="AW25" s="401"/>
      <c r="AX25" s="401"/>
      <c r="AY25" s="401"/>
      <c r="AZ25" s="401"/>
      <c r="BA25" s="401"/>
      <c r="BB25" s="401"/>
      <c r="BC25" s="401"/>
      <c r="BD25" s="402"/>
    </row>
    <row r="26" spans="2:56" ht="24" customHeight="1" x14ac:dyDescent="0.15">
      <c r="B26" s="150"/>
      <c r="C26" s="392"/>
      <c r="D26" s="393"/>
      <c r="E26" s="393"/>
      <c r="F26" s="393"/>
      <c r="G26" s="393"/>
      <c r="H26" s="393"/>
      <c r="I26" s="393"/>
      <c r="J26" s="393"/>
      <c r="K26" s="394"/>
      <c r="L26" s="392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4"/>
      <c r="Y26" s="403"/>
      <c r="Z26" s="404"/>
      <c r="AA26" s="404"/>
      <c r="AB26" s="404"/>
      <c r="AC26" s="405"/>
      <c r="AD26" s="406"/>
      <c r="AE26" s="407"/>
      <c r="AF26" s="408"/>
      <c r="AG26" s="409"/>
      <c r="AH26" s="410"/>
      <c r="AI26" s="410"/>
      <c r="AJ26" s="410"/>
      <c r="AK26" s="410"/>
      <c r="AL26" s="411"/>
      <c r="AM26" s="409"/>
      <c r="AN26" s="410"/>
      <c r="AO26" s="410"/>
      <c r="AP26" s="410"/>
      <c r="AQ26" s="410"/>
      <c r="AR26" s="410"/>
      <c r="AS26" s="410"/>
      <c r="AT26" s="410"/>
      <c r="AU26" s="411"/>
      <c r="AV26" s="409"/>
      <c r="AW26" s="410"/>
      <c r="AX26" s="410"/>
      <c r="AY26" s="410"/>
      <c r="AZ26" s="410"/>
      <c r="BA26" s="410"/>
      <c r="BB26" s="410"/>
      <c r="BC26" s="410"/>
      <c r="BD26" s="412"/>
    </row>
    <row r="27" spans="2:56" ht="19.5" customHeight="1" x14ac:dyDescent="0.2"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2"/>
      <c r="AJ27" s="152"/>
      <c r="AK27" s="152"/>
      <c r="AL27" s="152"/>
      <c r="AM27" s="399">
        <f>入力ﾌｫｰﾑ!C5</f>
        <v>0</v>
      </c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</row>
  </sheetData>
  <mergeCells count="112">
    <mergeCell ref="AV2:AW2"/>
    <mergeCell ref="AX2:BD2"/>
    <mergeCell ref="L3:AI3"/>
    <mergeCell ref="B4:C4"/>
    <mergeCell ref="D4:Q4"/>
    <mergeCell ref="B5:C5"/>
    <mergeCell ref="D5:Q5"/>
    <mergeCell ref="R5:AL5"/>
    <mergeCell ref="AM5:BD5"/>
    <mergeCell ref="AS6:AW6"/>
    <mergeCell ref="AX6:BD6"/>
    <mergeCell ref="C7:K7"/>
    <mergeCell ref="L7:X7"/>
    <mergeCell ref="Y7:AC7"/>
    <mergeCell ref="AD7:AF7"/>
    <mergeCell ref="AG7:AL7"/>
    <mergeCell ref="AM7:AU7"/>
    <mergeCell ref="AV7:BD7"/>
    <mergeCell ref="AV8:BD8"/>
    <mergeCell ref="C9:K9"/>
    <mergeCell ref="L9:X9"/>
    <mergeCell ref="Y9:AC9"/>
    <mergeCell ref="AD9:AF9"/>
    <mergeCell ref="AG9:AL9"/>
    <mergeCell ref="AM9:AU9"/>
    <mergeCell ref="AV9:BD9"/>
    <mergeCell ref="C8:K8"/>
    <mergeCell ref="L8:X8"/>
    <mergeCell ref="Y8:AC8"/>
    <mergeCell ref="AD8:AF8"/>
    <mergeCell ref="AG8:AL8"/>
    <mergeCell ref="AM8:AU8"/>
    <mergeCell ref="AV10:BD10"/>
    <mergeCell ref="C11:K11"/>
    <mergeCell ref="L11:X11"/>
    <mergeCell ref="Y11:AC11"/>
    <mergeCell ref="AD11:AF11"/>
    <mergeCell ref="AG11:AL11"/>
    <mergeCell ref="AM11:AU11"/>
    <mergeCell ref="AV11:BD11"/>
    <mergeCell ref="C10:K10"/>
    <mergeCell ref="L10:X10"/>
    <mergeCell ref="Y10:AC10"/>
    <mergeCell ref="AD10:AF10"/>
    <mergeCell ref="AG10:AL10"/>
    <mergeCell ref="AM10:AU10"/>
    <mergeCell ref="C16:K16"/>
    <mergeCell ref="L16:X16"/>
    <mergeCell ref="C17:K17"/>
    <mergeCell ref="L17:X17"/>
    <mergeCell ref="Y17:AC17"/>
    <mergeCell ref="AD17:AF17"/>
    <mergeCell ref="AV12:BD12"/>
    <mergeCell ref="C13:K13"/>
    <mergeCell ref="L13:X13"/>
    <mergeCell ref="C14:K14"/>
    <mergeCell ref="L14:X14"/>
    <mergeCell ref="C15:K15"/>
    <mergeCell ref="L15:X15"/>
    <mergeCell ref="C12:K12"/>
    <mergeCell ref="L12:X12"/>
    <mergeCell ref="Y12:AC12"/>
    <mergeCell ref="AD12:AF12"/>
    <mergeCell ref="AG12:AL12"/>
    <mergeCell ref="AM12:AU12"/>
    <mergeCell ref="AG17:AL17"/>
    <mergeCell ref="AM17:AU17"/>
    <mergeCell ref="AV17:BD17"/>
    <mergeCell ref="C18:K18"/>
    <mergeCell ref="L18:X18"/>
    <mergeCell ref="Y18:AC18"/>
    <mergeCell ref="AD18:AF18"/>
    <mergeCell ref="AG18:AL18"/>
    <mergeCell ref="AM18:AU18"/>
    <mergeCell ref="AV18:BD18"/>
    <mergeCell ref="C22:K22"/>
    <mergeCell ref="L22:X22"/>
    <mergeCell ref="C23:K23"/>
    <mergeCell ref="L23:X23"/>
    <mergeCell ref="Y23:AC23"/>
    <mergeCell ref="AD23:AF23"/>
    <mergeCell ref="C19:K19"/>
    <mergeCell ref="L19:X19"/>
    <mergeCell ref="C20:K20"/>
    <mergeCell ref="L20:X20"/>
    <mergeCell ref="C21:K21"/>
    <mergeCell ref="L21:X21"/>
    <mergeCell ref="AG23:AL23"/>
    <mergeCell ref="AM23:AU23"/>
    <mergeCell ref="AV23:BD23"/>
    <mergeCell ref="C24:K24"/>
    <mergeCell ref="L24:X24"/>
    <mergeCell ref="Y24:AC24"/>
    <mergeCell ref="AD24:AF24"/>
    <mergeCell ref="AG24:AL24"/>
    <mergeCell ref="AM24:AU24"/>
    <mergeCell ref="AV24:BD24"/>
    <mergeCell ref="AM27:BD27"/>
    <mergeCell ref="AV25:BD25"/>
    <mergeCell ref="C26:K26"/>
    <mergeCell ref="L26:X26"/>
    <mergeCell ref="Y26:AC26"/>
    <mergeCell ref="AD26:AF26"/>
    <mergeCell ref="AG26:AL26"/>
    <mergeCell ref="AM26:AU26"/>
    <mergeCell ref="AV26:BD26"/>
    <mergeCell ref="C25:K25"/>
    <mergeCell ref="L25:X25"/>
    <mergeCell ref="Y25:AC25"/>
    <mergeCell ref="AD25:AF25"/>
    <mergeCell ref="AG25:AL25"/>
    <mergeCell ref="AM25:AU25"/>
  </mergeCells>
  <phoneticPr fontId="2"/>
  <printOptions horizontalCentered="1"/>
  <pageMargins left="0.31496062992125984" right="0.31496062992125984" top="0.31496062992125984" bottom="0.31496062992125984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8"/>
  </sheetPr>
  <dimension ref="B2:BI31"/>
  <sheetViews>
    <sheetView showGridLines="0" zoomScaleNormal="100" workbookViewId="0">
      <selection activeCell="B12" sqref="B12:C12"/>
    </sheetView>
  </sheetViews>
  <sheetFormatPr defaultColWidth="5.25" defaultRowHeight="13.5" x14ac:dyDescent="0.15"/>
  <cols>
    <col min="1" max="1" width="2" style="1" customWidth="1"/>
    <col min="2" max="2" width="3.25" style="1" customWidth="1"/>
    <col min="3" max="3" width="4.625" style="1" customWidth="1"/>
    <col min="4" max="4" width="6.75" style="1" customWidth="1"/>
    <col min="5" max="13" width="3.875" style="1" customWidth="1"/>
    <col min="14" max="14" width="2.75" style="1" customWidth="1"/>
    <col min="15" max="23" width="1.875" style="1" customWidth="1"/>
    <col min="24" max="28" width="2" style="1" customWidth="1"/>
    <col min="29" max="31" width="1.875" style="1" customWidth="1"/>
    <col min="32" max="34" width="2" style="1" customWidth="1"/>
    <col min="35" max="37" width="1.875" style="1" customWidth="1"/>
    <col min="38" max="43" width="2" style="1" customWidth="1"/>
    <col min="44" max="46" width="1.875" style="1" customWidth="1"/>
    <col min="47" max="52" width="2" style="1" customWidth="1"/>
    <col min="53" max="55" width="1.875" style="1" customWidth="1"/>
    <col min="56" max="61" width="2" style="1" customWidth="1"/>
    <col min="62" max="16384" width="5.25" style="1"/>
  </cols>
  <sheetData>
    <row r="2" spans="2:61" x14ac:dyDescent="0.15">
      <c r="BA2" s="348" t="s">
        <v>38</v>
      </c>
      <c r="BB2" s="348"/>
      <c r="BC2" s="348"/>
      <c r="BD2" s="348"/>
      <c r="BE2" s="348"/>
      <c r="BF2" s="348"/>
      <c r="BG2" s="348"/>
      <c r="BH2" s="348"/>
      <c r="BI2" s="348"/>
    </row>
    <row r="3" spans="2:61" ht="13.5" customHeight="1" x14ac:dyDescent="0.15">
      <c r="R3" s="271" t="s">
        <v>42</v>
      </c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2:61" ht="21" customHeight="1" thickBot="1" x14ac:dyDescent="0.2"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K4" s="7"/>
      <c r="AL4" s="296" t="s">
        <v>36</v>
      </c>
      <c r="AM4" s="296"/>
      <c r="AN4" s="296"/>
      <c r="AO4" s="8"/>
      <c r="AP4" s="8"/>
      <c r="AQ4" s="8"/>
      <c r="AR4" s="8"/>
      <c r="AS4" s="8"/>
      <c r="AT4" s="8"/>
      <c r="AU4" s="8"/>
      <c r="AV4" s="8"/>
      <c r="AW4" s="8"/>
      <c r="AX4" s="297" t="s">
        <v>37</v>
      </c>
      <c r="AY4" s="298"/>
      <c r="AZ4" s="298"/>
      <c r="BA4" s="298"/>
      <c r="BB4" s="298"/>
      <c r="BC4" s="346" t="str">
        <f>IF(入力ﾌｫｰﾑ!C4&lt;&gt;"",入力ﾌｫｰﾑ!C4,"")</f>
        <v/>
      </c>
      <c r="BD4" s="193"/>
      <c r="BE4" s="193"/>
      <c r="BF4" s="193"/>
      <c r="BG4" s="193"/>
      <c r="BH4" s="193"/>
      <c r="BI4" s="347"/>
    </row>
    <row r="5" spans="2:61" ht="28.5" customHeight="1" thickTop="1" x14ac:dyDescent="0.2">
      <c r="B5" s="350" t="s">
        <v>31</v>
      </c>
      <c r="C5" s="350"/>
      <c r="D5" s="350"/>
      <c r="E5" s="350"/>
      <c r="F5" s="350"/>
      <c r="G5" s="350"/>
      <c r="H5" s="350"/>
      <c r="I5" s="350"/>
      <c r="J5" s="349" t="s">
        <v>30</v>
      </c>
      <c r="K5" s="349"/>
      <c r="R5" s="304" t="s">
        <v>106</v>
      </c>
      <c r="S5" s="304"/>
      <c r="T5" s="304"/>
      <c r="U5" s="304"/>
      <c r="V5" s="304"/>
      <c r="W5" s="304" t="s">
        <v>15</v>
      </c>
      <c r="X5" s="304"/>
      <c r="Y5" s="304"/>
      <c r="Z5" s="304"/>
      <c r="AA5" s="304" t="s">
        <v>43</v>
      </c>
      <c r="AB5" s="304"/>
      <c r="AC5" s="304"/>
      <c r="AD5" s="304"/>
      <c r="AE5" s="304" t="s">
        <v>17</v>
      </c>
      <c r="AF5" s="304"/>
      <c r="AG5" s="15"/>
      <c r="AK5" s="5"/>
      <c r="AL5" s="4"/>
      <c r="AM5" s="162">
        <f>入力ﾌｫｰﾑ!C5</f>
        <v>0</v>
      </c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I5" s="6"/>
    </row>
    <row r="6" spans="2:61" ht="15" customHeight="1" x14ac:dyDescent="0.2">
      <c r="AK6" s="5"/>
      <c r="AM6" s="1">
        <f>入力ﾌｫｰﾑ!C6</f>
        <v>0</v>
      </c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I6" s="6"/>
    </row>
    <row r="7" spans="2:61" ht="15.75" customHeight="1" x14ac:dyDescent="0.15">
      <c r="C7" s="360" t="s">
        <v>60</v>
      </c>
      <c r="D7" s="361"/>
      <c r="E7" s="366"/>
      <c r="F7" s="354"/>
      <c r="G7" s="357"/>
      <c r="H7" s="366"/>
      <c r="I7" s="354"/>
      <c r="J7" s="357"/>
      <c r="K7" s="366"/>
      <c r="L7" s="354"/>
      <c r="M7" s="382"/>
      <c r="AK7" s="5"/>
      <c r="AM7" s="1" t="str">
        <f>IF(入力ﾌｫｰﾑ!E6&lt;&gt;"",入力ﾌｫｰﾑ!E6,"")</f>
        <v/>
      </c>
      <c r="BI7" s="6"/>
    </row>
    <row r="8" spans="2:61" ht="15.75" customHeight="1" x14ac:dyDescent="0.15">
      <c r="C8" s="362"/>
      <c r="D8" s="363"/>
      <c r="E8" s="367"/>
      <c r="F8" s="355"/>
      <c r="G8" s="358"/>
      <c r="H8" s="367"/>
      <c r="I8" s="355"/>
      <c r="J8" s="358"/>
      <c r="K8" s="367"/>
      <c r="L8" s="355"/>
      <c r="M8" s="383"/>
      <c r="AK8" s="5"/>
      <c r="AM8" s="134" t="str">
        <f>"TEL "&amp;入力ﾌｫｰﾑ!C7</f>
        <v xml:space="preserve">TEL </v>
      </c>
      <c r="AW8" s="134" t="str">
        <f>IF(入力ﾌｫｰﾑ!H7&lt;&gt;"","FAX " &amp;入力ﾌｫｰﾑ!H7,"")</f>
        <v/>
      </c>
      <c r="BI8" s="6"/>
    </row>
    <row r="9" spans="2:61" ht="16.5" customHeight="1" x14ac:dyDescent="0.15">
      <c r="C9" s="364"/>
      <c r="D9" s="365"/>
      <c r="E9" s="368"/>
      <c r="F9" s="356"/>
      <c r="G9" s="359"/>
      <c r="H9" s="368"/>
      <c r="I9" s="356"/>
      <c r="J9" s="359"/>
      <c r="K9" s="368"/>
      <c r="L9" s="356"/>
      <c r="M9" s="384"/>
      <c r="AK9" s="118"/>
      <c r="AL9" s="163"/>
      <c r="AM9" s="307" t="str">
        <f>IF(入力ﾌｫｰﾑ!D8&lt;&gt;"","登録番号","")</f>
        <v>登録番号</v>
      </c>
      <c r="AN9" s="307"/>
      <c r="AO9" s="307"/>
      <c r="AP9" s="307"/>
      <c r="AQ9" s="307"/>
      <c r="AR9" s="193" t="str">
        <f>IF(入力ﾌｫｰﾑ!D8&lt;&gt;"",入力ﾌｫｰﾑ!C8,"")</f>
        <v>Ｔ*</v>
      </c>
      <c r="AS9" s="193"/>
      <c r="AT9" s="193" t="str">
        <f>IF(入力ﾌｫｰﾑ!D8&lt;&gt;"",入力ﾌｫｰﾑ!D8,"")</f>
        <v>****</v>
      </c>
      <c r="AU9" s="193"/>
      <c r="AV9" s="193"/>
      <c r="AW9" s="193" t="str">
        <f>IF(入力ﾌｫｰﾑ!D8&lt;&gt;"",入力ﾌｫｰﾑ!E8,"")</f>
        <v>****</v>
      </c>
      <c r="AX9" s="193"/>
      <c r="AY9" s="193"/>
      <c r="AZ9" s="193" t="str">
        <f>IF(入力ﾌｫｰﾑ!D8&lt;&gt;"",入力ﾌｫｰﾑ!F8,"")</f>
        <v>****</v>
      </c>
      <c r="BA9" s="193"/>
      <c r="BB9" s="193"/>
      <c r="BC9" s="163"/>
      <c r="BD9" s="163"/>
      <c r="BE9" s="163"/>
      <c r="BF9" s="163"/>
      <c r="BG9" s="163"/>
      <c r="BH9" s="163"/>
      <c r="BI9" s="164"/>
    </row>
    <row r="10" spans="2:61" ht="12.75" customHeight="1" x14ac:dyDescent="0.15"/>
    <row r="11" spans="2:61" ht="24" customHeight="1" x14ac:dyDescent="0.15">
      <c r="B11" s="300" t="s">
        <v>45</v>
      </c>
      <c r="C11" s="301"/>
      <c r="D11" s="255" t="s">
        <v>44</v>
      </c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7"/>
      <c r="R11" s="351" t="s">
        <v>110</v>
      </c>
      <c r="S11" s="352"/>
      <c r="T11" s="353"/>
      <c r="U11" s="369" t="s">
        <v>46</v>
      </c>
      <c r="V11" s="370"/>
      <c r="W11" s="370"/>
      <c r="X11" s="370"/>
      <c r="Y11" s="370"/>
      <c r="Z11" s="351" t="s">
        <v>3</v>
      </c>
      <c r="AA11" s="352"/>
      <c r="AB11" s="353"/>
      <c r="AC11" s="299" t="s">
        <v>47</v>
      </c>
      <c r="AD11" s="300"/>
      <c r="AE11" s="300"/>
      <c r="AF11" s="300"/>
      <c r="AG11" s="300"/>
      <c r="AH11" s="301"/>
      <c r="AI11" s="302" t="s">
        <v>34</v>
      </c>
      <c r="AJ11" s="300"/>
      <c r="AK11" s="300"/>
      <c r="AL11" s="300"/>
      <c r="AM11" s="300"/>
      <c r="AN11" s="300"/>
      <c r="AO11" s="300"/>
      <c r="AP11" s="300"/>
      <c r="AQ11" s="303"/>
      <c r="AR11" s="299" t="s">
        <v>35</v>
      </c>
      <c r="AS11" s="300"/>
      <c r="AT11" s="300"/>
      <c r="AU11" s="300"/>
      <c r="AV11" s="300"/>
      <c r="AW11" s="300"/>
      <c r="AX11" s="300"/>
      <c r="AY11" s="300"/>
      <c r="AZ11" s="301"/>
      <c r="BA11" s="302" t="s">
        <v>7</v>
      </c>
      <c r="BB11" s="300"/>
      <c r="BC11" s="300"/>
      <c r="BD11" s="300"/>
      <c r="BE11" s="300"/>
      <c r="BF11" s="300"/>
      <c r="BG11" s="300"/>
      <c r="BH11" s="300"/>
      <c r="BI11" s="300"/>
    </row>
    <row r="12" spans="2:61" ht="24" customHeight="1" x14ac:dyDescent="0.15">
      <c r="B12" s="380"/>
      <c r="C12" s="265"/>
      <c r="D12" s="258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60"/>
      <c r="R12" s="264"/>
      <c r="S12" s="265"/>
      <c r="T12" s="266"/>
      <c r="U12" s="264"/>
      <c r="V12" s="396"/>
      <c r="W12" s="396"/>
      <c r="X12" s="396"/>
      <c r="Y12" s="397"/>
      <c r="Z12" s="264"/>
      <c r="AA12" s="265"/>
      <c r="AB12" s="266"/>
      <c r="AC12" s="73"/>
      <c r="AD12" s="73"/>
      <c r="AE12" s="73"/>
      <c r="AF12" s="99"/>
      <c r="AG12" s="73"/>
      <c r="AH12" s="73"/>
      <c r="AI12" s="91"/>
      <c r="AJ12" s="73"/>
      <c r="AK12" s="73"/>
      <c r="AL12" s="99"/>
      <c r="AM12" s="73"/>
      <c r="AN12" s="101"/>
      <c r="AO12" s="73"/>
      <c r="AP12" s="73"/>
      <c r="AQ12" s="92"/>
      <c r="AR12" s="73"/>
      <c r="AS12" s="73"/>
      <c r="AT12" s="73"/>
      <c r="AU12" s="99"/>
      <c r="AV12" s="73"/>
      <c r="AW12" s="101"/>
      <c r="AX12" s="73"/>
      <c r="AY12" s="73"/>
      <c r="AZ12" s="73"/>
      <c r="BA12" s="91"/>
      <c r="BB12" s="73"/>
      <c r="BC12" s="73"/>
      <c r="BD12" s="99"/>
      <c r="BE12" s="73"/>
      <c r="BF12" s="101"/>
      <c r="BG12" s="73"/>
      <c r="BH12" s="73"/>
      <c r="BI12" s="97"/>
    </row>
    <row r="13" spans="2:61" ht="24" customHeight="1" x14ac:dyDescent="0.15">
      <c r="B13" s="380"/>
      <c r="C13" s="265"/>
      <c r="D13" s="261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3"/>
      <c r="R13" s="264"/>
      <c r="S13" s="265"/>
      <c r="T13" s="266"/>
      <c r="U13" s="264"/>
      <c r="V13" s="396"/>
      <c r="W13" s="396"/>
      <c r="X13" s="396"/>
      <c r="Y13" s="397"/>
      <c r="Z13" s="264"/>
      <c r="AA13" s="265"/>
      <c r="AB13" s="266"/>
      <c r="AC13" s="73"/>
      <c r="AD13" s="73"/>
      <c r="AE13" s="73"/>
      <c r="AF13" s="99"/>
      <c r="AG13" s="73"/>
      <c r="AH13" s="73"/>
      <c r="AI13" s="91"/>
      <c r="AJ13" s="73"/>
      <c r="AK13" s="73"/>
      <c r="AL13" s="99"/>
      <c r="AM13" s="73"/>
      <c r="AN13" s="101"/>
      <c r="AO13" s="73"/>
      <c r="AP13" s="73"/>
      <c r="AQ13" s="92"/>
      <c r="AR13" s="73"/>
      <c r="AS13" s="73"/>
      <c r="AT13" s="73"/>
      <c r="AU13" s="99"/>
      <c r="AV13" s="73"/>
      <c r="AW13" s="101"/>
      <c r="AX13" s="73"/>
      <c r="AY13" s="73"/>
      <c r="AZ13" s="73"/>
      <c r="BA13" s="91"/>
      <c r="BB13" s="73"/>
      <c r="BC13" s="73"/>
      <c r="BD13" s="99"/>
      <c r="BE13" s="73"/>
      <c r="BF13" s="101"/>
      <c r="BG13" s="73"/>
      <c r="BH13" s="73"/>
      <c r="BI13" s="97"/>
    </row>
    <row r="14" spans="2:61" ht="24" customHeight="1" x14ac:dyDescent="0.15">
      <c r="B14" s="380"/>
      <c r="C14" s="265"/>
      <c r="D14" s="258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60"/>
      <c r="R14" s="264"/>
      <c r="S14" s="265"/>
      <c r="T14" s="266"/>
      <c r="U14" s="264"/>
      <c r="V14" s="396"/>
      <c r="W14" s="396"/>
      <c r="X14" s="396"/>
      <c r="Y14" s="397"/>
      <c r="Z14" s="264"/>
      <c r="AA14" s="265"/>
      <c r="AB14" s="266"/>
      <c r="AC14" s="73"/>
      <c r="AD14" s="73"/>
      <c r="AE14" s="73"/>
      <c r="AF14" s="99"/>
      <c r="AG14" s="73"/>
      <c r="AH14" s="73"/>
      <c r="AI14" s="91"/>
      <c r="AJ14" s="73"/>
      <c r="AK14" s="73"/>
      <c r="AL14" s="99"/>
      <c r="AM14" s="73"/>
      <c r="AN14" s="101"/>
      <c r="AO14" s="73"/>
      <c r="AP14" s="73"/>
      <c r="AQ14" s="92"/>
      <c r="AR14" s="73"/>
      <c r="AS14" s="73"/>
      <c r="AT14" s="73"/>
      <c r="AU14" s="99"/>
      <c r="AV14" s="73"/>
      <c r="AW14" s="101"/>
      <c r="AX14" s="73"/>
      <c r="AY14" s="73"/>
      <c r="AZ14" s="73"/>
      <c r="BA14" s="91"/>
      <c r="BB14" s="73"/>
      <c r="BC14" s="73"/>
      <c r="BD14" s="99"/>
      <c r="BE14" s="73"/>
      <c r="BF14" s="101"/>
      <c r="BG14" s="73"/>
      <c r="BH14" s="73"/>
      <c r="BI14" s="97"/>
    </row>
    <row r="15" spans="2:61" ht="24" customHeight="1" x14ac:dyDescent="0.15">
      <c r="B15" s="380"/>
      <c r="C15" s="265"/>
      <c r="D15" s="258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60"/>
      <c r="R15" s="264"/>
      <c r="S15" s="265"/>
      <c r="T15" s="266"/>
      <c r="U15" s="264"/>
      <c r="V15" s="396"/>
      <c r="W15" s="396"/>
      <c r="X15" s="396"/>
      <c r="Y15" s="397"/>
      <c r="Z15" s="264"/>
      <c r="AA15" s="265"/>
      <c r="AB15" s="266"/>
      <c r="AC15" s="73"/>
      <c r="AD15" s="73"/>
      <c r="AE15" s="73"/>
      <c r="AF15" s="99"/>
      <c r="AG15" s="73"/>
      <c r="AH15" s="73"/>
      <c r="AI15" s="91"/>
      <c r="AJ15" s="73"/>
      <c r="AK15" s="73"/>
      <c r="AL15" s="99"/>
      <c r="AM15" s="73"/>
      <c r="AN15" s="101"/>
      <c r="AO15" s="73"/>
      <c r="AP15" s="73"/>
      <c r="AQ15" s="92"/>
      <c r="AR15" s="73"/>
      <c r="AS15" s="73"/>
      <c r="AT15" s="73"/>
      <c r="AU15" s="99"/>
      <c r="AV15" s="73"/>
      <c r="AW15" s="101"/>
      <c r="AX15" s="73"/>
      <c r="AY15" s="73"/>
      <c r="AZ15" s="73"/>
      <c r="BA15" s="91"/>
      <c r="BB15" s="73"/>
      <c r="BC15" s="73"/>
      <c r="BD15" s="99"/>
      <c r="BE15" s="73"/>
      <c r="BF15" s="101"/>
      <c r="BG15" s="73"/>
      <c r="BH15" s="73"/>
      <c r="BI15" s="97"/>
    </row>
    <row r="16" spans="2:61" ht="24" customHeight="1" x14ac:dyDescent="0.15">
      <c r="B16" s="380"/>
      <c r="C16" s="265"/>
      <c r="D16" s="258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60"/>
      <c r="R16" s="264"/>
      <c r="S16" s="265"/>
      <c r="T16" s="266"/>
      <c r="U16" s="264"/>
      <c r="V16" s="396"/>
      <c r="W16" s="396"/>
      <c r="X16" s="396"/>
      <c r="Y16" s="397"/>
      <c r="Z16" s="264"/>
      <c r="AA16" s="265"/>
      <c r="AB16" s="266"/>
      <c r="AC16" s="73"/>
      <c r="AD16" s="73"/>
      <c r="AE16" s="73"/>
      <c r="AF16" s="99"/>
      <c r="AG16" s="73"/>
      <c r="AH16" s="73"/>
      <c r="AI16" s="91"/>
      <c r="AJ16" s="73"/>
      <c r="AK16" s="73"/>
      <c r="AL16" s="99"/>
      <c r="AM16" s="73"/>
      <c r="AN16" s="101"/>
      <c r="AO16" s="73"/>
      <c r="AP16" s="73"/>
      <c r="AQ16" s="92"/>
      <c r="AR16" s="73"/>
      <c r="AS16" s="73"/>
      <c r="AT16" s="73"/>
      <c r="AU16" s="99"/>
      <c r="AV16" s="73"/>
      <c r="AW16" s="101"/>
      <c r="AX16" s="73"/>
      <c r="AY16" s="73"/>
      <c r="AZ16" s="73"/>
      <c r="BA16" s="91"/>
      <c r="BB16" s="73"/>
      <c r="BC16" s="73"/>
      <c r="BD16" s="99"/>
      <c r="BE16" s="73"/>
      <c r="BF16" s="101"/>
      <c r="BG16" s="73"/>
      <c r="BH16" s="73"/>
      <c r="BI16" s="97"/>
    </row>
    <row r="17" spans="2:61" ht="24" customHeight="1" x14ac:dyDescent="0.15">
      <c r="B17" s="380"/>
      <c r="C17" s="265"/>
      <c r="D17" s="258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60"/>
      <c r="R17" s="264"/>
      <c r="S17" s="265"/>
      <c r="T17" s="266"/>
      <c r="U17" s="264"/>
      <c r="V17" s="396"/>
      <c r="W17" s="396"/>
      <c r="X17" s="396"/>
      <c r="Y17" s="397"/>
      <c r="Z17" s="264"/>
      <c r="AA17" s="265"/>
      <c r="AB17" s="266"/>
      <c r="AC17" s="73"/>
      <c r="AD17" s="73"/>
      <c r="AE17" s="73"/>
      <c r="AF17" s="99"/>
      <c r="AG17" s="73"/>
      <c r="AH17" s="73"/>
      <c r="AI17" s="91"/>
      <c r="AJ17" s="73"/>
      <c r="AK17" s="73"/>
      <c r="AL17" s="99"/>
      <c r="AM17" s="73"/>
      <c r="AN17" s="101"/>
      <c r="AO17" s="73"/>
      <c r="AP17" s="73"/>
      <c r="AQ17" s="92"/>
      <c r="AR17" s="73"/>
      <c r="AS17" s="73"/>
      <c r="AT17" s="73"/>
      <c r="AU17" s="99"/>
      <c r="AV17" s="73"/>
      <c r="AW17" s="101"/>
      <c r="AX17" s="73"/>
      <c r="AY17" s="73"/>
      <c r="AZ17" s="73"/>
      <c r="BA17" s="91"/>
      <c r="BB17" s="73"/>
      <c r="BC17" s="73"/>
      <c r="BD17" s="99"/>
      <c r="BE17" s="73"/>
      <c r="BF17" s="101"/>
      <c r="BG17" s="73"/>
      <c r="BH17" s="73"/>
      <c r="BI17" s="97"/>
    </row>
    <row r="18" spans="2:61" ht="24" customHeight="1" x14ac:dyDescent="0.15">
      <c r="B18" s="380"/>
      <c r="C18" s="265"/>
      <c r="D18" s="258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60"/>
      <c r="R18" s="264"/>
      <c r="S18" s="265"/>
      <c r="T18" s="266"/>
      <c r="U18" s="264"/>
      <c r="V18" s="396"/>
      <c r="W18" s="396"/>
      <c r="X18" s="396"/>
      <c r="Y18" s="397"/>
      <c r="Z18" s="264"/>
      <c r="AA18" s="265"/>
      <c r="AB18" s="266"/>
      <c r="AC18" s="73"/>
      <c r="AD18" s="73"/>
      <c r="AE18" s="73"/>
      <c r="AF18" s="99"/>
      <c r="AG18" s="73"/>
      <c r="AH18" s="73"/>
      <c r="AI18" s="91"/>
      <c r="AJ18" s="73"/>
      <c r="AK18" s="73"/>
      <c r="AL18" s="99"/>
      <c r="AM18" s="73"/>
      <c r="AN18" s="101"/>
      <c r="AO18" s="73"/>
      <c r="AP18" s="73"/>
      <c r="AQ18" s="92"/>
      <c r="AR18" s="73"/>
      <c r="AS18" s="73"/>
      <c r="AT18" s="73"/>
      <c r="AU18" s="99"/>
      <c r="AV18" s="73"/>
      <c r="AW18" s="101"/>
      <c r="AX18" s="73"/>
      <c r="AY18" s="73"/>
      <c r="AZ18" s="73"/>
      <c r="BA18" s="91"/>
      <c r="BB18" s="73"/>
      <c r="BC18" s="73"/>
      <c r="BD18" s="99"/>
      <c r="BE18" s="73"/>
      <c r="BF18" s="101"/>
      <c r="BG18" s="73"/>
      <c r="BH18" s="73"/>
      <c r="BI18" s="97"/>
    </row>
    <row r="19" spans="2:61" ht="24" customHeight="1" x14ac:dyDescent="0.15">
      <c r="B19" s="380"/>
      <c r="C19" s="265"/>
      <c r="D19" s="258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60"/>
      <c r="R19" s="264"/>
      <c r="S19" s="265"/>
      <c r="T19" s="266"/>
      <c r="U19" s="264"/>
      <c r="V19" s="396"/>
      <c r="W19" s="396"/>
      <c r="X19" s="396"/>
      <c r="Y19" s="397"/>
      <c r="Z19" s="264"/>
      <c r="AA19" s="265"/>
      <c r="AB19" s="266"/>
      <c r="AC19" s="73"/>
      <c r="AD19" s="73"/>
      <c r="AE19" s="73"/>
      <c r="AF19" s="99"/>
      <c r="AG19" s="73"/>
      <c r="AH19" s="73"/>
      <c r="AI19" s="91"/>
      <c r="AJ19" s="73"/>
      <c r="AK19" s="73"/>
      <c r="AL19" s="99"/>
      <c r="AM19" s="73"/>
      <c r="AN19" s="101"/>
      <c r="AO19" s="73"/>
      <c r="AP19" s="73"/>
      <c r="AQ19" s="92"/>
      <c r="AR19" s="73"/>
      <c r="AS19" s="73"/>
      <c r="AT19" s="73"/>
      <c r="AU19" s="99"/>
      <c r="AV19" s="73"/>
      <c r="AW19" s="101"/>
      <c r="AX19" s="73"/>
      <c r="AY19" s="73"/>
      <c r="AZ19" s="73"/>
      <c r="BA19" s="91"/>
      <c r="BB19" s="73"/>
      <c r="BC19" s="73"/>
      <c r="BD19" s="99"/>
      <c r="BE19" s="73"/>
      <c r="BF19" s="101"/>
      <c r="BG19" s="73"/>
      <c r="BH19" s="73"/>
      <c r="BI19" s="97"/>
    </row>
    <row r="20" spans="2:61" ht="24" customHeight="1" x14ac:dyDescent="0.15">
      <c r="B20" s="380"/>
      <c r="C20" s="265"/>
      <c r="D20" s="258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60"/>
      <c r="R20" s="264"/>
      <c r="S20" s="265"/>
      <c r="T20" s="266"/>
      <c r="U20" s="264"/>
      <c r="V20" s="265"/>
      <c r="W20" s="265"/>
      <c r="X20" s="265"/>
      <c r="Y20" s="265"/>
      <c r="Z20" s="264"/>
      <c r="AA20" s="265"/>
      <c r="AB20" s="266"/>
      <c r="AC20" s="73"/>
      <c r="AD20" s="73"/>
      <c r="AE20" s="73"/>
      <c r="AF20" s="99"/>
      <c r="AG20" s="73"/>
      <c r="AH20" s="73"/>
      <c r="AI20" s="91"/>
      <c r="AJ20" s="73"/>
      <c r="AK20" s="73"/>
      <c r="AL20" s="99"/>
      <c r="AM20" s="73"/>
      <c r="AN20" s="101"/>
      <c r="AO20" s="73"/>
      <c r="AP20" s="73"/>
      <c r="AQ20" s="92"/>
      <c r="AR20" s="73"/>
      <c r="AS20" s="73"/>
      <c r="AT20" s="73"/>
      <c r="AU20" s="99"/>
      <c r="AV20" s="73"/>
      <c r="AW20" s="101"/>
      <c r="AX20" s="73"/>
      <c r="AY20" s="73"/>
      <c r="AZ20" s="73"/>
      <c r="BA20" s="91"/>
      <c r="BB20" s="73"/>
      <c r="BC20" s="73"/>
      <c r="BD20" s="99"/>
      <c r="BE20" s="73"/>
      <c r="BF20" s="101"/>
      <c r="BG20" s="73"/>
      <c r="BH20" s="73"/>
      <c r="BI20" s="97"/>
    </row>
    <row r="21" spans="2:61" ht="24" customHeight="1" x14ac:dyDescent="0.15">
      <c r="B21" s="380"/>
      <c r="C21" s="265"/>
      <c r="D21" s="258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60"/>
      <c r="R21" s="264"/>
      <c r="S21" s="265"/>
      <c r="T21" s="266"/>
      <c r="U21" s="264"/>
      <c r="V21" s="265"/>
      <c r="W21" s="265"/>
      <c r="X21" s="265"/>
      <c r="Y21" s="265"/>
      <c r="Z21" s="264"/>
      <c r="AA21" s="265"/>
      <c r="AB21" s="266"/>
      <c r="AC21" s="73"/>
      <c r="AD21" s="73"/>
      <c r="AE21" s="73"/>
      <c r="AF21" s="99"/>
      <c r="AG21" s="73"/>
      <c r="AH21" s="73"/>
      <c r="AI21" s="91"/>
      <c r="AJ21" s="73"/>
      <c r="AK21" s="73"/>
      <c r="AL21" s="99"/>
      <c r="AM21" s="73"/>
      <c r="AN21" s="101"/>
      <c r="AO21" s="73"/>
      <c r="AP21" s="73"/>
      <c r="AQ21" s="92"/>
      <c r="AR21" s="73"/>
      <c r="AS21" s="73"/>
      <c r="AT21" s="73"/>
      <c r="AU21" s="99"/>
      <c r="AV21" s="73"/>
      <c r="AW21" s="101"/>
      <c r="AX21" s="73"/>
      <c r="AY21" s="73"/>
      <c r="AZ21" s="73"/>
      <c r="BA21" s="91"/>
      <c r="BB21" s="73"/>
      <c r="BC21" s="73"/>
      <c r="BD21" s="99"/>
      <c r="BE21" s="73"/>
      <c r="BF21" s="101"/>
      <c r="BG21" s="73"/>
      <c r="BH21" s="73"/>
      <c r="BI21" s="97"/>
    </row>
    <row r="22" spans="2:61" ht="24" customHeight="1" x14ac:dyDescent="0.15">
      <c r="B22" s="380"/>
      <c r="C22" s="265"/>
      <c r="D22" s="258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60"/>
      <c r="R22" s="264"/>
      <c r="S22" s="265"/>
      <c r="T22" s="266"/>
      <c r="U22" s="264"/>
      <c r="V22" s="265"/>
      <c r="W22" s="265"/>
      <c r="X22" s="265"/>
      <c r="Y22" s="265"/>
      <c r="Z22" s="264"/>
      <c r="AA22" s="265"/>
      <c r="AB22" s="266"/>
      <c r="AC22" s="73"/>
      <c r="AD22" s="73"/>
      <c r="AE22" s="73"/>
      <c r="AF22" s="99"/>
      <c r="AG22" s="73"/>
      <c r="AH22" s="73"/>
      <c r="AI22" s="91"/>
      <c r="AJ22" s="73"/>
      <c r="AK22" s="73"/>
      <c r="AL22" s="99"/>
      <c r="AM22" s="73"/>
      <c r="AN22" s="101"/>
      <c r="AO22" s="73"/>
      <c r="AP22" s="73"/>
      <c r="AQ22" s="92"/>
      <c r="AR22" s="73"/>
      <c r="AS22" s="73"/>
      <c r="AT22" s="73"/>
      <c r="AU22" s="99"/>
      <c r="AV22" s="73"/>
      <c r="AW22" s="101"/>
      <c r="AX22" s="73"/>
      <c r="AY22" s="73"/>
      <c r="AZ22" s="73"/>
      <c r="BA22" s="91"/>
      <c r="BB22" s="73"/>
      <c r="BC22" s="73"/>
      <c r="BD22" s="99"/>
      <c r="BE22" s="73"/>
      <c r="BF22" s="101"/>
      <c r="BG22" s="73"/>
      <c r="BH22" s="73"/>
      <c r="BI22" s="97"/>
    </row>
    <row r="23" spans="2:61" ht="24" customHeight="1" x14ac:dyDescent="0.15">
      <c r="B23" s="380"/>
      <c r="C23" s="265"/>
      <c r="D23" s="258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60"/>
      <c r="R23" s="264"/>
      <c r="S23" s="265"/>
      <c r="T23" s="266"/>
      <c r="U23" s="264"/>
      <c r="V23" s="265"/>
      <c r="W23" s="265"/>
      <c r="X23" s="265"/>
      <c r="Y23" s="265"/>
      <c r="Z23" s="264"/>
      <c r="AA23" s="265"/>
      <c r="AB23" s="266"/>
      <c r="AC23" s="73"/>
      <c r="AD23" s="73"/>
      <c r="AE23" s="73"/>
      <c r="AF23" s="99"/>
      <c r="AG23" s="73"/>
      <c r="AH23" s="73"/>
      <c r="AI23" s="91"/>
      <c r="AJ23" s="73"/>
      <c r="AK23" s="73"/>
      <c r="AL23" s="99"/>
      <c r="AM23" s="73"/>
      <c r="AN23" s="101"/>
      <c r="AO23" s="73"/>
      <c r="AP23" s="73"/>
      <c r="AQ23" s="92"/>
      <c r="AR23" s="73"/>
      <c r="AS23" s="73"/>
      <c r="AT23" s="73"/>
      <c r="AU23" s="99"/>
      <c r="AV23" s="73"/>
      <c r="AW23" s="101"/>
      <c r="AX23" s="73"/>
      <c r="AY23" s="73"/>
      <c r="AZ23" s="73"/>
      <c r="BA23" s="91"/>
      <c r="BB23" s="73"/>
      <c r="BC23" s="73"/>
      <c r="BD23" s="99"/>
      <c r="BE23" s="73"/>
      <c r="BF23" s="101"/>
      <c r="BG23" s="73"/>
      <c r="BH23" s="73"/>
      <c r="BI23" s="97"/>
    </row>
    <row r="24" spans="2:61" ht="24" customHeight="1" x14ac:dyDescent="0.15">
      <c r="B24" s="381"/>
      <c r="C24" s="344"/>
      <c r="D24" s="168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343"/>
      <c r="S24" s="344"/>
      <c r="T24" s="345"/>
      <c r="U24" s="343"/>
      <c r="V24" s="344"/>
      <c r="W24" s="344"/>
      <c r="X24" s="344"/>
      <c r="Y24" s="344"/>
      <c r="Z24" s="343"/>
      <c r="AA24" s="344"/>
      <c r="AB24" s="345"/>
      <c r="AC24" s="72"/>
      <c r="AD24" s="72"/>
      <c r="AE24" s="72"/>
      <c r="AF24" s="100"/>
      <c r="AG24" s="72"/>
      <c r="AH24" s="72"/>
      <c r="AI24" s="93"/>
      <c r="AJ24" s="72"/>
      <c r="AK24" s="72"/>
      <c r="AL24" s="100"/>
      <c r="AM24" s="72"/>
      <c r="AN24" s="102"/>
      <c r="AO24" s="72"/>
      <c r="AP24" s="72"/>
      <c r="AQ24" s="94"/>
      <c r="AR24" s="72"/>
      <c r="AS24" s="72"/>
      <c r="AT24" s="72"/>
      <c r="AU24" s="100"/>
      <c r="AV24" s="72"/>
      <c r="AW24" s="102"/>
      <c r="AX24" s="72"/>
      <c r="AY24" s="72"/>
      <c r="AZ24" s="72"/>
      <c r="BA24" s="93"/>
      <c r="BB24" s="72"/>
      <c r="BC24" s="72"/>
      <c r="BD24" s="100"/>
      <c r="BE24" s="72"/>
      <c r="BF24" s="102"/>
      <c r="BG24" s="72"/>
      <c r="BH24" s="72"/>
      <c r="BI24" s="98"/>
    </row>
    <row r="25" spans="2:61" ht="16.5" customHeight="1" x14ac:dyDescent="0.15">
      <c r="AR25" s="290" t="s">
        <v>39</v>
      </c>
      <c r="AS25" s="291"/>
      <c r="AT25" s="291"/>
      <c r="AU25" s="291"/>
      <c r="AV25" s="291"/>
      <c r="AW25" s="291"/>
      <c r="AX25" s="291"/>
      <c r="AY25" s="291"/>
      <c r="AZ25" s="291"/>
      <c r="BA25" s="322"/>
      <c r="BB25" s="312"/>
      <c r="BC25" s="312"/>
      <c r="BD25" s="313"/>
      <c r="BE25" s="312"/>
      <c r="BF25" s="316"/>
      <c r="BG25" s="312"/>
      <c r="BH25" s="312"/>
      <c r="BI25" s="318"/>
    </row>
    <row r="26" spans="2:61" ht="17.25" customHeight="1" x14ac:dyDescent="0.15">
      <c r="B26" s="379" t="s">
        <v>61</v>
      </c>
      <c r="C26" s="334"/>
      <c r="D26" s="322" t="str">
        <f>IF(AND(入力ﾌｫｰﾑ!E9="",入力ﾌｫｰﾑ!H9=""),"銀行名",IF(AND(入力ﾌｫｰﾑ!E9&lt;&gt;"",入力ﾌｫｰﾑ!H9&lt;&gt;""),"振込銀行は一つにしてください。",IF(AND(入力ﾌｫｰﾑ!E9&lt;&gt;"",入力ﾌｫｰﾑ!H9=""),入力ﾌｫｰﾑ!E9,IF(AND(入力ﾌｫｰﾑ!E9="",入力ﾌｫｰﾑ!H9&lt;&gt;""),入力ﾌｫｰﾑ!H9))))</f>
        <v>銀行名</v>
      </c>
      <c r="E26" s="312"/>
      <c r="F26" s="312"/>
      <c r="G26" s="312" t="str">
        <f>IF(D26="銀行名","銀行種別",IF(D26=入力ﾌｫｰﾑ!E9,"銀　行",IF(D26=入力ﾌｫｰﾑ!H9,"信用金庫","")))</f>
        <v>銀行種別</v>
      </c>
      <c r="H26" s="312"/>
      <c r="I26" s="312" t="str">
        <f>IF(入力ﾌｫｰﾑ!E10="","",入力ﾌｫｰﾑ!E10)</f>
        <v/>
      </c>
      <c r="J26" s="312"/>
      <c r="K26" s="312"/>
      <c r="L26" s="375" t="s">
        <v>14</v>
      </c>
      <c r="M26" s="333" t="s">
        <v>63</v>
      </c>
      <c r="N26" s="334"/>
      <c r="O26" s="322" t="str">
        <f>IF(入力ﾌｫｰﾑ!E11="","当 座　・　普　通",IF(入力ﾌｫｰﾑ!E11="当座","当　座",IF(入力ﾌｫｰﾑ!E11="普通","普　通","エラー")))</f>
        <v>当 座　・　普　通</v>
      </c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8"/>
      <c r="AA26" s="3"/>
      <c r="AB26" s="3"/>
      <c r="AR26" s="292"/>
      <c r="AS26" s="293"/>
      <c r="AT26" s="293"/>
      <c r="AU26" s="293"/>
      <c r="AV26" s="293"/>
      <c r="AW26" s="293"/>
      <c r="AX26" s="293"/>
      <c r="AY26" s="293"/>
      <c r="AZ26" s="293"/>
      <c r="BA26" s="323"/>
      <c r="BB26" s="269"/>
      <c r="BC26" s="269"/>
      <c r="BD26" s="310"/>
      <c r="BE26" s="269"/>
      <c r="BF26" s="267"/>
      <c r="BG26" s="269"/>
      <c r="BH26" s="269"/>
      <c r="BI26" s="308"/>
    </row>
    <row r="27" spans="2:61" ht="17.25" customHeight="1" x14ac:dyDescent="0.15">
      <c r="B27" s="275"/>
      <c r="C27" s="336"/>
      <c r="D27" s="325"/>
      <c r="E27" s="279"/>
      <c r="F27" s="279"/>
      <c r="G27" s="279"/>
      <c r="H27" s="279"/>
      <c r="I27" s="279" t="str">
        <f>IF(入力ﾌｫｰﾑ!J10="","",入力ﾌｫｰﾑ!J10)</f>
        <v/>
      </c>
      <c r="J27" s="279"/>
      <c r="K27" s="279"/>
      <c r="L27" s="376"/>
      <c r="M27" s="335"/>
      <c r="N27" s="336"/>
      <c r="O27" s="325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319"/>
      <c r="AA27" s="3"/>
      <c r="AB27" s="3"/>
      <c r="AR27" s="273" t="s">
        <v>41</v>
      </c>
      <c r="AS27" s="274"/>
      <c r="AT27" s="274"/>
      <c r="AU27" s="274"/>
      <c r="AV27" s="274"/>
      <c r="AW27" s="277" t="str">
        <f>"( "&amp;入力ﾌｫｰﾑ!I2&amp;" %)"</f>
        <v>( 10 %)</v>
      </c>
      <c r="AX27" s="277"/>
      <c r="AY27" s="277"/>
      <c r="AZ27" s="278"/>
      <c r="BA27" s="324"/>
      <c r="BB27" s="277"/>
      <c r="BC27" s="277"/>
      <c r="BD27" s="315"/>
      <c r="BE27" s="277"/>
      <c r="BF27" s="321"/>
      <c r="BG27" s="277"/>
      <c r="BH27" s="277"/>
      <c r="BI27" s="320"/>
    </row>
    <row r="28" spans="2:61" ht="14.25" customHeight="1" x14ac:dyDescent="0.15">
      <c r="B28" s="377" t="s">
        <v>108</v>
      </c>
      <c r="C28" s="378"/>
      <c r="D28" s="330" t="str">
        <f>IF(入力ﾌｫｰﾑ!E14="","",入力ﾌｫｰﾑ!E14)</f>
        <v/>
      </c>
      <c r="E28" s="331"/>
      <c r="F28" s="331"/>
      <c r="G28" s="331" t="str">
        <f>IF(入力ﾌｫｰﾑ!H11="","",入力ﾌｫｰﾑ!H11)</f>
        <v/>
      </c>
      <c r="H28" s="331"/>
      <c r="I28" s="331"/>
      <c r="J28" s="331" t="str">
        <f>IF(入力ﾌｫｰﾑ!K11="","",入力ﾌｫｰﾑ!K11)</f>
        <v/>
      </c>
      <c r="K28" s="331"/>
      <c r="L28" s="332"/>
      <c r="M28" s="327" t="s">
        <v>33</v>
      </c>
      <c r="N28" s="328"/>
      <c r="O28" s="281" t="str">
        <f>IF(入力ﾌｫｰﾑ!E12="","",入力ﾌｫｰﾑ!E12)</f>
        <v/>
      </c>
      <c r="P28" s="282"/>
      <c r="Q28" s="282"/>
      <c r="R28" s="282" t="str">
        <f>IF(入力ﾌｫｰﾑ!S11="","",入力ﾌｫｰﾑ!S11)</f>
        <v/>
      </c>
      <c r="S28" s="282"/>
      <c r="T28" s="282"/>
      <c r="U28" s="282" t="str">
        <f>IF(入力ﾌｫｰﾑ!V11="","",入力ﾌｫｰﾑ!V11)</f>
        <v/>
      </c>
      <c r="V28" s="282"/>
      <c r="W28" s="282"/>
      <c r="X28" s="282" t="str">
        <f>IF(入力ﾌｫｰﾑ!Y11="","",入力ﾌｫｰﾑ!Y11)</f>
        <v/>
      </c>
      <c r="Y28" s="282"/>
      <c r="Z28" s="283"/>
      <c r="AA28" s="3"/>
      <c r="AB28" s="3"/>
      <c r="AR28" s="275"/>
      <c r="AS28" s="276"/>
      <c r="AT28" s="276"/>
      <c r="AU28" s="276"/>
      <c r="AV28" s="276"/>
      <c r="AW28" s="279"/>
      <c r="AX28" s="279"/>
      <c r="AY28" s="279"/>
      <c r="AZ28" s="280"/>
      <c r="BA28" s="325"/>
      <c r="BB28" s="279"/>
      <c r="BC28" s="279"/>
      <c r="BD28" s="314"/>
      <c r="BE28" s="279"/>
      <c r="BF28" s="317"/>
      <c r="BG28" s="279"/>
      <c r="BH28" s="279"/>
      <c r="BI28" s="319"/>
    </row>
    <row r="29" spans="2:61" ht="17.25" customHeight="1" x14ac:dyDescent="0.15">
      <c r="B29" s="371" t="s">
        <v>62</v>
      </c>
      <c r="C29" s="372"/>
      <c r="D29" s="337" t="str">
        <f>IF(入力ﾌｫｰﾑ!E13="","",入力ﾌｫｰﾑ!E13)</f>
        <v/>
      </c>
      <c r="E29" s="338"/>
      <c r="F29" s="338"/>
      <c r="G29" s="338" t="str">
        <f>IF(入力ﾌｫｰﾑ!H12="","",入力ﾌｫｰﾑ!H12)</f>
        <v/>
      </c>
      <c r="H29" s="338"/>
      <c r="I29" s="338"/>
      <c r="J29" s="338" t="str">
        <f>IF(入力ﾌｫｰﾑ!K12="","",入力ﾌｫｰﾑ!K12)</f>
        <v/>
      </c>
      <c r="K29" s="338"/>
      <c r="L29" s="339"/>
      <c r="M29" s="328"/>
      <c r="N29" s="328"/>
      <c r="O29" s="284">
        <f>IF(入力ﾌｫｰﾑ!P12="","",入力ﾌｫｰﾑ!P12)</f>
        <v>0</v>
      </c>
      <c r="P29" s="285"/>
      <c r="Q29" s="285"/>
      <c r="R29" s="285" t="str">
        <f>IF(入力ﾌｫｰﾑ!S12="","",入力ﾌｫｰﾑ!S12)</f>
        <v/>
      </c>
      <c r="S29" s="285"/>
      <c r="T29" s="285"/>
      <c r="U29" s="285" t="str">
        <f>IF(入力ﾌｫｰﾑ!V12="","",入力ﾌｫｰﾑ!V12)</f>
        <v/>
      </c>
      <c r="V29" s="285"/>
      <c r="W29" s="285"/>
      <c r="X29" s="285" t="str">
        <f>IF(入力ﾌｫｰﾑ!Y12="","",入力ﾌｫｰﾑ!Y12)</f>
        <v/>
      </c>
      <c r="Y29" s="285"/>
      <c r="Z29" s="286"/>
      <c r="AA29" s="3"/>
      <c r="AB29" s="3"/>
      <c r="AR29" s="292" t="s">
        <v>40</v>
      </c>
      <c r="AS29" s="293"/>
      <c r="AT29" s="293"/>
      <c r="AU29" s="293"/>
      <c r="AV29" s="293"/>
      <c r="AW29" s="293"/>
      <c r="AX29" s="293"/>
      <c r="AY29" s="293"/>
      <c r="AZ29" s="293"/>
      <c r="BA29" s="323"/>
      <c r="BB29" s="269"/>
      <c r="BC29" s="269"/>
      <c r="BD29" s="310"/>
      <c r="BE29" s="269"/>
      <c r="BF29" s="267"/>
      <c r="BG29" s="269"/>
      <c r="BH29" s="269"/>
      <c r="BI29" s="308"/>
    </row>
    <row r="30" spans="2:61" ht="17.25" customHeight="1" x14ac:dyDescent="0.15">
      <c r="B30" s="373"/>
      <c r="C30" s="374"/>
      <c r="D30" s="340" t="str">
        <f>IF(入力ﾌｫｰﾑ!E13="","",入力ﾌｫｰﾑ!E13)</f>
        <v/>
      </c>
      <c r="E30" s="341"/>
      <c r="F30" s="341"/>
      <c r="G30" s="341" t="str">
        <f>IF(入力ﾌｫｰﾑ!H13="","",入力ﾌｫｰﾑ!H13)</f>
        <v/>
      </c>
      <c r="H30" s="341"/>
      <c r="I30" s="341"/>
      <c r="J30" s="341" t="str">
        <f>IF(入力ﾌｫｰﾑ!K13="","",入力ﾌｫｰﾑ!K13)</f>
        <v/>
      </c>
      <c r="K30" s="341"/>
      <c r="L30" s="342"/>
      <c r="M30" s="329"/>
      <c r="N30" s="329"/>
      <c r="O30" s="287">
        <f>IF(入力ﾌｫｰﾑ!P13="","",入力ﾌｫｰﾑ!P13)</f>
        <v>0</v>
      </c>
      <c r="P30" s="288"/>
      <c r="Q30" s="288"/>
      <c r="R30" s="288" t="str">
        <f>IF(入力ﾌｫｰﾑ!S13="","",入力ﾌｫｰﾑ!S13)</f>
        <v/>
      </c>
      <c r="S30" s="288"/>
      <c r="T30" s="288"/>
      <c r="U30" s="288" t="str">
        <f>IF(入力ﾌｫｰﾑ!V13="","",入力ﾌｫｰﾑ!V13)</f>
        <v/>
      </c>
      <c r="V30" s="288"/>
      <c r="W30" s="288"/>
      <c r="X30" s="288" t="str">
        <f>IF(入力ﾌｫｰﾑ!Y13="","",入力ﾌｫｰﾑ!Y13)</f>
        <v/>
      </c>
      <c r="Y30" s="288"/>
      <c r="Z30" s="289"/>
      <c r="AA30" s="3"/>
      <c r="AB30" s="3"/>
      <c r="AR30" s="294"/>
      <c r="AS30" s="295"/>
      <c r="AT30" s="295"/>
      <c r="AU30" s="295"/>
      <c r="AV30" s="295"/>
      <c r="AW30" s="295"/>
      <c r="AX30" s="295"/>
      <c r="AY30" s="295"/>
      <c r="AZ30" s="295"/>
      <c r="BA30" s="326"/>
      <c r="BB30" s="270"/>
      <c r="BC30" s="270"/>
      <c r="BD30" s="311"/>
      <c r="BE30" s="270"/>
      <c r="BF30" s="268"/>
      <c r="BG30" s="270"/>
      <c r="BH30" s="270"/>
      <c r="BI30" s="309"/>
    </row>
    <row r="31" spans="2:61" ht="19.5" customHeight="1" x14ac:dyDescent="0.15"/>
  </sheetData>
  <mergeCells count="147">
    <mergeCell ref="BF29:BF30"/>
    <mergeCell ref="BG29:BG30"/>
    <mergeCell ref="BH27:BH28"/>
    <mergeCell ref="AR27:AV28"/>
    <mergeCell ref="AW27:AZ28"/>
    <mergeCell ref="BA27:BA28"/>
    <mergeCell ref="BF25:BF26"/>
    <mergeCell ref="BG25:BG26"/>
    <mergeCell ref="BH25:BH26"/>
    <mergeCell ref="BH29:BH30"/>
    <mergeCell ref="BB25:BB26"/>
    <mergeCell ref="BC25:BC26"/>
    <mergeCell ref="BD25:BD26"/>
    <mergeCell ref="BE25:BE26"/>
    <mergeCell ref="BI29:BI30"/>
    <mergeCell ref="B28:C28"/>
    <mergeCell ref="D28:L28"/>
    <mergeCell ref="M28:N30"/>
    <mergeCell ref="O28:Z30"/>
    <mergeCell ref="B29:C30"/>
    <mergeCell ref="D29:L30"/>
    <mergeCell ref="AR29:AZ30"/>
    <mergeCell ref="BA29:BA30"/>
    <mergeCell ref="BB27:BB28"/>
    <mergeCell ref="BC27:BC28"/>
    <mergeCell ref="BD27:BD28"/>
    <mergeCell ref="BE27:BE28"/>
    <mergeCell ref="BD29:BD30"/>
    <mergeCell ref="BE29:BE30"/>
    <mergeCell ref="BB29:BB30"/>
    <mergeCell ref="BC29:BC30"/>
    <mergeCell ref="L26:L27"/>
    <mergeCell ref="I26:K27"/>
    <mergeCell ref="BI25:BI26"/>
    <mergeCell ref="B26:C27"/>
    <mergeCell ref="M26:N27"/>
    <mergeCell ref="AR25:AZ26"/>
    <mergeCell ref="BA25:BA26"/>
    <mergeCell ref="BI27:BI28"/>
    <mergeCell ref="BF27:BF28"/>
    <mergeCell ref="BG27:BG28"/>
    <mergeCell ref="D26:F27"/>
    <mergeCell ref="G26:H27"/>
    <mergeCell ref="O26:Z27"/>
    <mergeCell ref="B23:C23"/>
    <mergeCell ref="U23:Y23"/>
    <mergeCell ref="Z23:AB23"/>
    <mergeCell ref="B24:C24"/>
    <mergeCell ref="U24:Y24"/>
    <mergeCell ref="Z24:AB24"/>
    <mergeCell ref="D23:Q23"/>
    <mergeCell ref="R23:T23"/>
    <mergeCell ref="R24:T24"/>
    <mergeCell ref="B21:C21"/>
    <mergeCell ref="U21:Y21"/>
    <mergeCell ref="Z21:AB21"/>
    <mergeCell ref="B22:C22"/>
    <mergeCell ref="U22:Y22"/>
    <mergeCell ref="Z22:AB22"/>
    <mergeCell ref="B19:C19"/>
    <mergeCell ref="U19:Y19"/>
    <mergeCell ref="Z19:AB19"/>
    <mergeCell ref="B20:C20"/>
    <mergeCell ref="U20:Y20"/>
    <mergeCell ref="Z20:AB20"/>
    <mergeCell ref="D19:Q19"/>
    <mergeCell ref="R19:T19"/>
    <mergeCell ref="D20:Q20"/>
    <mergeCell ref="R20:T20"/>
    <mergeCell ref="D21:Q21"/>
    <mergeCell ref="R21:T21"/>
    <mergeCell ref="D22:Q22"/>
    <mergeCell ref="R22:T22"/>
    <mergeCell ref="B17:C17"/>
    <mergeCell ref="U17:Y17"/>
    <mergeCell ref="Z17:AB17"/>
    <mergeCell ref="B18:C18"/>
    <mergeCell ref="U18:Y18"/>
    <mergeCell ref="Z18:AB18"/>
    <mergeCell ref="B16:C16"/>
    <mergeCell ref="U16:Y16"/>
    <mergeCell ref="Z16:AB16"/>
    <mergeCell ref="D16:Q16"/>
    <mergeCell ref="R16:T16"/>
    <mergeCell ref="D17:Q17"/>
    <mergeCell ref="R17:T17"/>
    <mergeCell ref="D18:Q18"/>
    <mergeCell ref="R18:T18"/>
    <mergeCell ref="AR11:AZ11"/>
    <mergeCell ref="BA11:BI11"/>
    <mergeCell ref="B12:C12"/>
    <mergeCell ref="U12:Y12"/>
    <mergeCell ref="Z12:AB12"/>
    <mergeCell ref="B15:C15"/>
    <mergeCell ref="U15:Y15"/>
    <mergeCell ref="Z15:AB15"/>
    <mergeCell ref="B11:C11"/>
    <mergeCell ref="U11:Y11"/>
    <mergeCell ref="Z11:AB11"/>
    <mergeCell ref="AC11:AH11"/>
    <mergeCell ref="B13:C13"/>
    <mergeCell ref="U13:Y13"/>
    <mergeCell ref="Z13:AB13"/>
    <mergeCell ref="B14:C14"/>
    <mergeCell ref="U14:Y14"/>
    <mergeCell ref="Z14:AB14"/>
    <mergeCell ref="AI11:AQ11"/>
    <mergeCell ref="C7:D9"/>
    <mergeCell ref="E7:E9"/>
    <mergeCell ref="F7:F9"/>
    <mergeCell ref="G7:G9"/>
    <mergeCell ref="H7:H9"/>
    <mergeCell ref="I7:I9"/>
    <mergeCell ref="J7:J9"/>
    <mergeCell ref="B5:I5"/>
    <mergeCell ref="J5:K5"/>
    <mergeCell ref="BA2:BB2"/>
    <mergeCell ref="BC2:BI2"/>
    <mergeCell ref="R3:AF4"/>
    <mergeCell ref="AL4:AN4"/>
    <mergeCell ref="AX4:BB4"/>
    <mergeCell ref="BC4:BI4"/>
    <mergeCell ref="K7:K9"/>
    <mergeCell ref="L7:L9"/>
    <mergeCell ref="M7:M9"/>
    <mergeCell ref="AA5:AB5"/>
    <mergeCell ref="AC5:AD5"/>
    <mergeCell ref="AE5:AF5"/>
    <mergeCell ref="R5:T5"/>
    <mergeCell ref="U5:V5"/>
    <mergeCell ref="W5:X5"/>
    <mergeCell ref="Y5:Z5"/>
    <mergeCell ref="AM9:AQ9"/>
    <mergeCell ref="AR9:AS9"/>
    <mergeCell ref="AT9:AV9"/>
    <mergeCell ref="AW9:AY9"/>
    <mergeCell ref="AZ9:BB9"/>
    <mergeCell ref="D11:Q11"/>
    <mergeCell ref="R11:T11"/>
    <mergeCell ref="D12:Q12"/>
    <mergeCell ref="R12:T12"/>
    <mergeCell ref="D13:Q13"/>
    <mergeCell ref="R13:T13"/>
    <mergeCell ref="D14:Q14"/>
    <mergeCell ref="R14:T14"/>
    <mergeCell ref="D15:Q15"/>
    <mergeCell ref="R15:T15"/>
  </mergeCells>
  <phoneticPr fontId="2"/>
  <dataValidations count="1">
    <dataValidation type="list" allowBlank="1" showInputMessage="1" showErrorMessage="1" sqref="R12:T24" xr:uid="{37F454B8-6587-4B5F-97C9-04F644919F89}">
      <formula1>"材工,労務"</formula1>
    </dataValidation>
  </dataValidations>
  <printOptions horizont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8"/>
  </sheetPr>
  <dimension ref="B2:BI31"/>
  <sheetViews>
    <sheetView showGridLines="0" zoomScaleNormal="100" workbookViewId="0">
      <selection activeCell="B12" sqref="B12:C12"/>
    </sheetView>
  </sheetViews>
  <sheetFormatPr defaultColWidth="5.25" defaultRowHeight="13.5" x14ac:dyDescent="0.15"/>
  <cols>
    <col min="1" max="1" width="2" style="1" customWidth="1"/>
    <col min="2" max="2" width="3.25" style="1" customWidth="1"/>
    <col min="3" max="3" width="4.625" style="1" customWidth="1"/>
    <col min="4" max="4" width="6.75" style="1" customWidth="1"/>
    <col min="5" max="13" width="3.875" style="1" customWidth="1"/>
    <col min="14" max="14" width="2.75" style="1" customWidth="1"/>
    <col min="15" max="23" width="1.875" style="1" customWidth="1"/>
    <col min="24" max="28" width="2" style="1" customWidth="1"/>
    <col min="29" max="31" width="1.875" style="1" customWidth="1"/>
    <col min="32" max="34" width="2" style="1" customWidth="1"/>
    <col min="35" max="37" width="1.875" style="1" customWidth="1"/>
    <col min="38" max="43" width="2" style="1" customWidth="1"/>
    <col min="44" max="46" width="1.875" style="1" customWidth="1"/>
    <col min="47" max="52" width="2" style="1" customWidth="1"/>
    <col min="53" max="55" width="1.875" style="1" customWidth="1"/>
    <col min="56" max="61" width="2" style="1" customWidth="1"/>
    <col min="62" max="16384" width="5.25" style="1"/>
  </cols>
  <sheetData>
    <row r="2" spans="2:61" x14ac:dyDescent="0.15">
      <c r="BA2" s="348" t="s">
        <v>38</v>
      </c>
      <c r="BB2" s="348"/>
      <c r="BC2" s="348"/>
      <c r="BD2" s="348"/>
      <c r="BE2" s="348"/>
      <c r="BF2" s="348"/>
      <c r="BG2" s="348"/>
      <c r="BH2" s="348"/>
      <c r="BI2" s="348"/>
    </row>
    <row r="3" spans="2:61" ht="13.5" customHeight="1" x14ac:dyDescent="0.15">
      <c r="R3" s="271" t="s">
        <v>42</v>
      </c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2:61" ht="21" customHeight="1" thickBot="1" x14ac:dyDescent="0.2"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K4" s="7"/>
      <c r="AL4" s="296" t="s">
        <v>36</v>
      </c>
      <c r="AM4" s="296"/>
      <c r="AN4" s="296"/>
      <c r="AO4" s="8"/>
      <c r="AP4" s="8"/>
      <c r="AQ4" s="8"/>
      <c r="AR4" s="8"/>
      <c r="AS4" s="8"/>
      <c r="AT4" s="8"/>
      <c r="AU4" s="8"/>
      <c r="AV4" s="8"/>
      <c r="AW4" s="8"/>
      <c r="AX4" s="297" t="s">
        <v>37</v>
      </c>
      <c r="AY4" s="298"/>
      <c r="AZ4" s="298"/>
      <c r="BA4" s="298"/>
      <c r="BB4" s="298"/>
      <c r="BC4" s="346" t="str">
        <f>IF(入力ﾌｫｰﾑ!C4&lt;&gt;"",入力ﾌｫｰﾑ!C4,"")</f>
        <v/>
      </c>
      <c r="BD4" s="193"/>
      <c r="BE4" s="193"/>
      <c r="BF4" s="193"/>
      <c r="BG4" s="193"/>
      <c r="BH4" s="193"/>
      <c r="BI4" s="347"/>
    </row>
    <row r="5" spans="2:61" ht="28.5" customHeight="1" thickTop="1" x14ac:dyDescent="0.2">
      <c r="B5" s="350" t="s">
        <v>31</v>
      </c>
      <c r="C5" s="350"/>
      <c r="D5" s="350"/>
      <c r="E5" s="350"/>
      <c r="F5" s="350"/>
      <c r="G5" s="350"/>
      <c r="H5" s="350"/>
      <c r="I5" s="350"/>
      <c r="J5" s="349" t="s">
        <v>30</v>
      </c>
      <c r="K5" s="349"/>
      <c r="R5" s="304" t="s">
        <v>106</v>
      </c>
      <c r="S5" s="304"/>
      <c r="T5" s="304"/>
      <c r="U5" s="304"/>
      <c r="V5" s="304"/>
      <c r="W5" s="304" t="s">
        <v>15</v>
      </c>
      <c r="X5" s="304"/>
      <c r="Y5" s="304"/>
      <c r="Z5" s="304"/>
      <c r="AA5" s="304" t="s">
        <v>43</v>
      </c>
      <c r="AB5" s="304"/>
      <c r="AC5" s="304"/>
      <c r="AD5" s="304"/>
      <c r="AE5" s="304" t="s">
        <v>17</v>
      </c>
      <c r="AF5" s="304"/>
      <c r="AG5" s="15"/>
      <c r="AK5" s="5"/>
      <c r="AL5" s="4"/>
      <c r="AM5" s="162">
        <f>入力ﾌｫｰﾑ!C5</f>
        <v>0</v>
      </c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I5" s="6"/>
    </row>
    <row r="6" spans="2:61" ht="15" customHeight="1" x14ac:dyDescent="0.2">
      <c r="AK6" s="5"/>
      <c r="AM6" s="1">
        <f>入力ﾌｫｰﾑ!C6</f>
        <v>0</v>
      </c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I6" s="6"/>
    </row>
    <row r="7" spans="2:61" ht="15.75" customHeight="1" x14ac:dyDescent="0.15">
      <c r="C7" s="360" t="s">
        <v>60</v>
      </c>
      <c r="D7" s="361"/>
      <c r="E7" s="447" t="str">
        <f>IF(BA29&lt;&gt;0,BA29,"")</f>
        <v/>
      </c>
      <c r="F7" s="448"/>
      <c r="G7" s="448"/>
      <c r="H7" s="448"/>
      <c r="I7" s="448"/>
      <c r="J7" s="448"/>
      <c r="K7" s="448"/>
      <c r="L7" s="448"/>
      <c r="M7" s="449"/>
      <c r="AK7" s="5"/>
      <c r="AM7" s="1" t="str">
        <f>IF(入力ﾌｫｰﾑ!E6&lt;&gt;"",入力ﾌｫｰﾑ!E6,"")</f>
        <v/>
      </c>
      <c r="BI7" s="6"/>
    </row>
    <row r="8" spans="2:61" ht="15.75" customHeight="1" x14ac:dyDescent="0.15">
      <c r="C8" s="362"/>
      <c r="D8" s="363"/>
      <c r="E8" s="450"/>
      <c r="F8" s="451"/>
      <c r="G8" s="451"/>
      <c r="H8" s="451"/>
      <c r="I8" s="451"/>
      <c r="J8" s="451"/>
      <c r="K8" s="451"/>
      <c r="L8" s="451"/>
      <c r="M8" s="452"/>
      <c r="AK8" s="5"/>
      <c r="AM8" s="161" t="str">
        <f>"TEL "&amp;入力ﾌｫｰﾑ!C7</f>
        <v xml:space="preserve">TEL </v>
      </c>
      <c r="AW8" s="161" t="str">
        <f>IF(入力ﾌｫｰﾑ!H7&lt;&gt;"","FAX " &amp;入力ﾌｫｰﾑ!H7,"")</f>
        <v/>
      </c>
      <c r="BI8" s="6"/>
    </row>
    <row r="9" spans="2:61" ht="16.5" customHeight="1" x14ac:dyDescent="0.15">
      <c r="C9" s="364"/>
      <c r="D9" s="365"/>
      <c r="E9" s="453"/>
      <c r="F9" s="454"/>
      <c r="G9" s="454"/>
      <c r="H9" s="454"/>
      <c r="I9" s="454"/>
      <c r="J9" s="454"/>
      <c r="K9" s="454"/>
      <c r="L9" s="454"/>
      <c r="M9" s="455"/>
      <c r="AK9" s="118"/>
      <c r="AL9" s="163"/>
      <c r="AM9" s="307" t="str">
        <f>IF(入力ﾌｫｰﾑ!D8&lt;&gt;"","登録番号","")</f>
        <v>登録番号</v>
      </c>
      <c r="AN9" s="307"/>
      <c r="AO9" s="307"/>
      <c r="AP9" s="307"/>
      <c r="AQ9" s="307"/>
      <c r="AR9" s="193" t="str">
        <f>IF(入力ﾌｫｰﾑ!D8&lt;&gt;"",入力ﾌｫｰﾑ!C8,"")</f>
        <v>Ｔ*</v>
      </c>
      <c r="AS9" s="193"/>
      <c r="AT9" s="193" t="str">
        <f>IF(入力ﾌｫｰﾑ!D8&lt;&gt;"",入力ﾌｫｰﾑ!D8,"")</f>
        <v>****</v>
      </c>
      <c r="AU9" s="193"/>
      <c r="AV9" s="193"/>
      <c r="AW9" s="193" t="str">
        <f>IF(入力ﾌｫｰﾑ!D8&lt;&gt;"",入力ﾌｫｰﾑ!E8,"")</f>
        <v>****</v>
      </c>
      <c r="AX9" s="193"/>
      <c r="AY9" s="193"/>
      <c r="AZ9" s="193" t="str">
        <f>IF(入力ﾌｫｰﾑ!D8&lt;&gt;"",入力ﾌｫｰﾑ!F8,"")</f>
        <v>****</v>
      </c>
      <c r="BA9" s="193"/>
      <c r="BB9" s="193"/>
      <c r="BC9" s="163"/>
      <c r="BD9" s="163"/>
      <c r="BE9" s="163"/>
      <c r="BF9" s="163"/>
      <c r="BG9" s="163"/>
      <c r="BH9" s="163"/>
      <c r="BI9" s="164"/>
    </row>
    <row r="10" spans="2:61" ht="12.75" customHeight="1" x14ac:dyDescent="0.15"/>
    <row r="11" spans="2:61" ht="24" customHeight="1" x14ac:dyDescent="0.15">
      <c r="B11" s="300" t="s">
        <v>45</v>
      </c>
      <c r="C11" s="301"/>
      <c r="D11" s="255" t="s">
        <v>44</v>
      </c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7"/>
      <c r="R11" s="351" t="s">
        <v>110</v>
      </c>
      <c r="S11" s="352"/>
      <c r="T11" s="353"/>
      <c r="U11" s="369" t="s">
        <v>46</v>
      </c>
      <c r="V11" s="370"/>
      <c r="W11" s="370"/>
      <c r="X11" s="370"/>
      <c r="Y11" s="370"/>
      <c r="Z11" s="351" t="s">
        <v>3</v>
      </c>
      <c r="AA11" s="352"/>
      <c r="AB11" s="353"/>
      <c r="AC11" s="302" t="s">
        <v>47</v>
      </c>
      <c r="AD11" s="300"/>
      <c r="AE11" s="300"/>
      <c r="AF11" s="300"/>
      <c r="AG11" s="300"/>
      <c r="AH11" s="301"/>
      <c r="AI11" s="302" t="s">
        <v>34</v>
      </c>
      <c r="AJ11" s="300"/>
      <c r="AK11" s="300"/>
      <c r="AL11" s="300"/>
      <c r="AM11" s="300"/>
      <c r="AN11" s="300"/>
      <c r="AO11" s="300"/>
      <c r="AP11" s="300"/>
      <c r="AQ11" s="303"/>
      <c r="AR11" s="299" t="s">
        <v>35</v>
      </c>
      <c r="AS11" s="300"/>
      <c r="AT11" s="300"/>
      <c r="AU11" s="300"/>
      <c r="AV11" s="300"/>
      <c r="AW11" s="300"/>
      <c r="AX11" s="300"/>
      <c r="AY11" s="300"/>
      <c r="AZ11" s="301"/>
      <c r="BA11" s="302" t="s">
        <v>7</v>
      </c>
      <c r="BB11" s="300"/>
      <c r="BC11" s="300"/>
      <c r="BD11" s="300"/>
      <c r="BE11" s="300"/>
      <c r="BF11" s="300"/>
      <c r="BG11" s="300"/>
      <c r="BH11" s="300"/>
      <c r="BI11" s="300"/>
    </row>
    <row r="12" spans="2:61" ht="24" customHeight="1" x14ac:dyDescent="0.15">
      <c r="B12" s="380"/>
      <c r="C12" s="265"/>
      <c r="D12" s="258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60"/>
      <c r="R12" s="264"/>
      <c r="S12" s="265"/>
      <c r="T12" s="266"/>
      <c r="U12" s="413"/>
      <c r="V12" s="414"/>
      <c r="W12" s="414"/>
      <c r="X12" s="414"/>
      <c r="Y12" s="415"/>
      <c r="Z12" s="416"/>
      <c r="AA12" s="417"/>
      <c r="AB12" s="418"/>
      <c r="AC12" s="400"/>
      <c r="AD12" s="401"/>
      <c r="AE12" s="401"/>
      <c r="AF12" s="401"/>
      <c r="AG12" s="401"/>
      <c r="AH12" s="419"/>
      <c r="AI12" s="400"/>
      <c r="AJ12" s="401"/>
      <c r="AK12" s="401"/>
      <c r="AL12" s="401"/>
      <c r="AM12" s="401"/>
      <c r="AN12" s="401"/>
      <c r="AO12" s="401"/>
      <c r="AP12" s="401"/>
      <c r="AQ12" s="419"/>
      <c r="AR12" s="400"/>
      <c r="AS12" s="401"/>
      <c r="AT12" s="401"/>
      <c r="AU12" s="401"/>
      <c r="AV12" s="401"/>
      <c r="AW12" s="401"/>
      <c r="AX12" s="401"/>
      <c r="AY12" s="401"/>
      <c r="AZ12" s="419"/>
      <c r="BA12" s="400"/>
      <c r="BB12" s="401"/>
      <c r="BC12" s="401"/>
      <c r="BD12" s="401"/>
      <c r="BE12" s="401"/>
      <c r="BF12" s="401"/>
      <c r="BG12" s="401"/>
      <c r="BH12" s="401"/>
      <c r="BI12" s="402"/>
    </row>
    <row r="13" spans="2:61" ht="24" customHeight="1" x14ac:dyDescent="0.15">
      <c r="B13" s="380"/>
      <c r="C13" s="265"/>
      <c r="D13" s="261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3"/>
      <c r="R13" s="264"/>
      <c r="S13" s="265"/>
      <c r="T13" s="266"/>
      <c r="U13" s="413"/>
      <c r="V13" s="414"/>
      <c r="W13" s="414"/>
      <c r="X13" s="414"/>
      <c r="Y13" s="415"/>
      <c r="Z13" s="416"/>
      <c r="AA13" s="417"/>
      <c r="AB13" s="418"/>
      <c r="AC13" s="400"/>
      <c r="AD13" s="401"/>
      <c r="AE13" s="401"/>
      <c r="AF13" s="401"/>
      <c r="AG13" s="401"/>
      <c r="AH13" s="419"/>
      <c r="AI13" s="400"/>
      <c r="AJ13" s="401"/>
      <c r="AK13" s="401"/>
      <c r="AL13" s="401"/>
      <c r="AM13" s="401"/>
      <c r="AN13" s="401"/>
      <c r="AO13" s="401"/>
      <c r="AP13" s="401"/>
      <c r="AQ13" s="419"/>
      <c r="AR13" s="400"/>
      <c r="AS13" s="401"/>
      <c r="AT13" s="401"/>
      <c r="AU13" s="401"/>
      <c r="AV13" s="401"/>
      <c r="AW13" s="401"/>
      <c r="AX13" s="401"/>
      <c r="AY13" s="401"/>
      <c r="AZ13" s="419"/>
      <c r="BA13" s="400"/>
      <c r="BB13" s="401"/>
      <c r="BC13" s="401"/>
      <c r="BD13" s="401"/>
      <c r="BE13" s="401"/>
      <c r="BF13" s="401"/>
      <c r="BG13" s="401"/>
      <c r="BH13" s="401"/>
      <c r="BI13" s="402"/>
    </row>
    <row r="14" spans="2:61" ht="24" customHeight="1" x14ac:dyDescent="0.15">
      <c r="B14" s="380"/>
      <c r="C14" s="265"/>
      <c r="D14" s="258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60"/>
      <c r="R14" s="264"/>
      <c r="S14" s="265"/>
      <c r="T14" s="266"/>
      <c r="U14" s="413"/>
      <c r="V14" s="414"/>
      <c r="W14" s="414"/>
      <c r="X14" s="414"/>
      <c r="Y14" s="415"/>
      <c r="Z14" s="416"/>
      <c r="AA14" s="417"/>
      <c r="AB14" s="418"/>
      <c r="AC14" s="400"/>
      <c r="AD14" s="401"/>
      <c r="AE14" s="401"/>
      <c r="AF14" s="401"/>
      <c r="AG14" s="401"/>
      <c r="AH14" s="419"/>
      <c r="AI14" s="400"/>
      <c r="AJ14" s="401"/>
      <c r="AK14" s="401"/>
      <c r="AL14" s="401"/>
      <c r="AM14" s="401"/>
      <c r="AN14" s="401"/>
      <c r="AO14" s="401"/>
      <c r="AP14" s="401"/>
      <c r="AQ14" s="419"/>
      <c r="AR14" s="400"/>
      <c r="AS14" s="401"/>
      <c r="AT14" s="401"/>
      <c r="AU14" s="401"/>
      <c r="AV14" s="401"/>
      <c r="AW14" s="401"/>
      <c r="AX14" s="401"/>
      <c r="AY14" s="401"/>
      <c r="AZ14" s="419"/>
      <c r="BA14" s="400"/>
      <c r="BB14" s="401"/>
      <c r="BC14" s="401"/>
      <c r="BD14" s="401"/>
      <c r="BE14" s="401"/>
      <c r="BF14" s="401"/>
      <c r="BG14" s="401"/>
      <c r="BH14" s="401"/>
      <c r="BI14" s="402"/>
    </row>
    <row r="15" spans="2:61" ht="24" customHeight="1" x14ac:dyDescent="0.15">
      <c r="B15" s="380"/>
      <c r="C15" s="265"/>
      <c r="D15" s="258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60"/>
      <c r="R15" s="264"/>
      <c r="S15" s="265"/>
      <c r="T15" s="266"/>
      <c r="U15" s="413"/>
      <c r="V15" s="414"/>
      <c r="W15" s="414"/>
      <c r="X15" s="414"/>
      <c r="Y15" s="415"/>
      <c r="Z15" s="416"/>
      <c r="AA15" s="417"/>
      <c r="AB15" s="418"/>
      <c r="AC15" s="400"/>
      <c r="AD15" s="401"/>
      <c r="AE15" s="401"/>
      <c r="AF15" s="401"/>
      <c r="AG15" s="401"/>
      <c r="AH15" s="419"/>
      <c r="AI15" s="400"/>
      <c r="AJ15" s="401"/>
      <c r="AK15" s="401"/>
      <c r="AL15" s="401"/>
      <c r="AM15" s="401"/>
      <c r="AN15" s="401"/>
      <c r="AO15" s="401"/>
      <c r="AP15" s="401"/>
      <c r="AQ15" s="419"/>
      <c r="AR15" s="400"/>
      <c r="AS15" s="401"/>
      <c r="AT15" s="401"/>
      <c r="AU15" s="401"/>
      <c r="AV15" s="401"/>
      <c r="AW15" s="401"/>
      <c r="AX15" s="401"/>
      <c r="AY15" s="401"/>
      <c r="AZ15" s="419"/>
      <c r="BA15" s="400"/>
      <c r="BB15" s="401"/>
      <c r="BC15" s="401"/>
      <c r="BD15" s="401"/>
      <c r="BE15" s="401"/>
      <c r="BF15" s="401"/>
      <c r="BG15" s="401"/>
      <c r="BH15" s="401"/>
      <c r="BI15" s="402"/>
    </row>
    <row r="16" spans="2:61" ht="24" customHeight="1" x14ac:dyDescent="0.15">
      <c r="B16" s="380"/>
      <c r="C16" s="265"/>
      <c r="D16" s="258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60"/>
      <c r="R16" s="264"/>
      <c r="S16" s="265"/>
      <c r="T16" s="266"/>
      <c r="U16" s="413"/>
      <c r="V16" s="414"/>
      <c r="W16" s="414"/>
      <c r="X16" s="414"/>
      <c r="Y16" s="415"/>
      <c r="Z16" s="416"/>
      <c r="AA16" s="417"/>
      <c r="AB16" s="418"/>
      <c r="AC16" s="400"/>
      <c r="AD16" s="401"/>
      <c r="AE16" s="401"/>
      <c r="AF16" s="401"/>
      <c r="AG16" s="401"/>
      <c r="AH16" s="419"/>
      <c r="AI16" s="400"/>
      <c r="AJ16" s="401"/>
      <c r="AK16" s="401"/>
      <c r="AL16" s="401"/>
      <c r="AM16" s="401"/>
      <c r="AN16" s="401"/>
      <c r="AO16" s="401"/>
      <c r="AP16" s="401"/>
      <c r="AQ16" s="419"/>
      <c r="AR16" s="400"/>
      <c r="AS16" s="401"/>
      <c r="AT16" s="401"/>
      <c r="AU16" s="401"/>
      <c r="AV16" s="401"/>
      <c r="AW16" s="401"/>
      <c r="AX16" s="401"/>
      <c r="AY16" s="401"/>
      <c r="AZ16" s="419"/>
      <c r="BA16" s="400"/>
      <c r="BB16" s="401"/>
      <c r="BC16" s="401"/>
      <c r="BD16" s="401"/>
      <c r="BE16" s="401"/>
      <c r="BF16" s="401"/>
      <c r="BG16" s="401"/>
      <c r="BH16" s="401"/>
      <c r="BI16" s="402"/>
    </row>
    <row r="17" spans="2:61" ht="24" customHeight="1" x14ac:dyDescent="0.15">
      <c r="B17" s="380"/>
      <c r="C17" s="265"/>
      <c r="D17" s="258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60"/>
      <c r="R17" s="264"/>
      <c r="S17" s="265"/>
      <c r="T17" s="266"/>
      <c r="U17" s="413"/>
      <c r="V17" s="414"/>
      <c r="W17" s="414"/>
      <c r="X17" s="414"/>
      <c r="Y17" s="415"/>
      <c r="Z17" s="416"/>
      <c r="AA17" s="417"/>
      <c r="AB17" s="418"/>
      <c r="AC17" s="400"/>
      <c r="AD17" s="401"/>
      <c r="AE17" s="401"/>
      <c r="AF17" s="401"/>
      <c r="AG17" s="401"/>
      <c r="AH17" s="419"/>
      <c r="AI17" s="400"/>
      <c r="AJ17" s="401"/>
      <c r="AK17" s="401"/>
      <c r="AL17" s="401"/>
      <c r="AM17" s="401"/>
      <c r="AN17" s="401"/>
      <c r="AO17" s="401"/>
      <c r="AP17" s="401"/>
      <c r="AQ17" s="419"/>
      <c r="AR17" s="400"/>
      <c r="AS17" s="401"/>
      <c r="AT17" s="401"/>
      <c r="AU17" s="401"/>
      <c r="AV17" s="401"/>
      <c r="AW17" s="401"/>
      <c r="AX17" s="401"/>
      <c r="AY17" s="401"/>
      <c r="AZ17" s="419"/>
      <c r="BA17" s="400"/>
      <c r="BB17" s="401"/>
      <c r="BC17" s="401"/>
      <c r="BD17" s="401"/>
      <c r="BE17" s="401"/>
      <c r="BF17" s="401"/>
      <c r="BG17" s="401"/>
      <c r="BH17" s="401"/>
      <c r="BI17" s="402"/>
    </row>
    <row r="18" spans="2:61" ht="24" customHeight="1" x14ac:dyDescent="0.15">
      <c r="B18" s="380"/>
      <c r="C18" s="265"/>
      <c r="D18" s="258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60"/>
      <c r="R18" s="264"/>
      <c r="S18" s="265"/>
      <c r="T18" s="266"/>
      <c r="U18" s="413"/>
      <c r="V18" s="414"/>
      <c r="W18" s="414"/>
      <c r="X18" s="414"/>
      <c r="Y18" s="415"/>
      <c r="Z18" s="416"/>
      <c r="AA18" s="417"/>
      <c r="AB18" s="418"/>
      <c r="AC18" s="400"/>
      <c r="AD18" s="401"/>
      <c r="AE18" s="401"/>
      <c r="AF18" s="401"/>
      <c r="AG18" s="401"/>
      <c r="AH18" s="419"/>
      <c r="AI18" s="400"/>
      <c r="AJ18" s="401"/>
      <c r="AK18" s="401"/>
      <c r="AL18" s="401"/>
      <c r="AM18" s="401"/>
      <c r="AN18" s="401"/>
      <c r="AO18" s="401"/>
      <c r="AP18" s="401"/>
      <c r="AQ18" s="419"/>
      <c r="AR18" s="400"/>
      <c r="AS18" s="401"/>
      <c r="AT18" s="401"/>
      <c r="AU18" s="401"/>
      <c r="AV18" s="401"/>
      <c r="AW18" s="401"/>
      <c r="AX18" s="401"/>
      <c r="AY18" s="401"/>
      <c r="AZ18" s="419"/>
      <c r="BA18" s="400"/>
      <c r="BB18" s="401"/>
      <c r="BC18" s="401"/>
      <c r="BD18" s="401"/>
      <c r="BE18" s="401"/>
      <c r="BF18" s="401"/>
      <c r="BG18" s="401"/>
      <c r="BH18" s="401"/>
      <c r="BI18" s="402"/>
    </row>
    <row r="19" spans="2:61" ht="24" customHeight="1" x14ac:dyDescent="0.15">
      <c r="B19" s="380"/>
      <c r="C19" s="265"/>
      <c r="D19" s="258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60"/>
      <c r="R19" s="264"/>
      <c r="S19" s="265"/>
      <c r="T19" s="266"/>
      <c r="U19" s="413"/>
      <c r="V19" s="414"/>
      <c r="W19" s="414"/>
      <c r="X19" s="414"/>
      <c r="Y19" s="415"/>
      <c r="Z19" s="416"/>
      <c r="AA19" s="417"/>
      <c r="AB19" s="418"/>
      <c r="AC19" s="400"/>
      <c r="AD19" s="401"/>
      <c r="AE19" s="401"/>
      <c r="AF19" s="401"/>
      <c r="AG19" s="401"/>
      <c r="AH19" s="419"/>
      <c r="AI19" s="400"/>
      <c r="AJ19" s="401"/>
      <c r="AK19" s="401"/>
      <c r="AL19" s="401"/>
      <c r="AM19" s="401"/>
      <c r="AN19" s="401"/>
      <c r="AO19" s="401"/>
      <c r="AP19" s="401"/>
      <c r="AQ19" s="419"/>
      <c r="AR19" s="400"/>
      <c r="AS19" s="401"/>
      <c r="AT19" s="401"/>
      <c r="AU19" s="401"/>
      <c r="AV19" s="401"/>
      <c r="AW19" s="401"/>
      <c r="AX19" s="401"/>
      <c r="AY19" s="401"/>
      <c r="AZ19" s="419"/>
      <c r="BA19" s="400"/>
      <c r="BB19" s="401"/>
      <c r="BC19" s="401"/>
      <c r="BD19" s="401"/>
      <c r="BE19" s="401"/>
      <c r="BF19" s="401"/>
      <c r="BG19" s="401"/>
      <c r="BH19" s="401"/>
      <c r="BI19" s="402"/>
    </row>
    <row r="20" spans="2:61" ht="24" customHeight="1" x14ac:dyDescent="0.15">
      <c r="B20" s="380"/>
      <c r="C20" s="265"/>
      <c r="D20" s="258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60"/>
      <c r="R20" s="264"/>
      <c r="S20" s="265"/>
      <c r="T20" s="266"/>
      <c r="U20" s="413"/>
      <c r="V20" s="414"/>
      <c r="W20" s="414"/>
      <c r="X20" s="414"/>
      <c r="Y20" s="415"/>
      <c r="Z20" s="416"/>
      <c r="AA20" s="417"/>
      <c r="AB20" s="418"/>
      <c r="AC20" s="400"/>
      <c r="AD20" s="401"/>
      <c r="AE20" s="401"/>
      <c r="AF20" s="401"/>
      <c r="AG20" s="401"/>
      <c r="AH20" s="419"/>
      <c r="AI20" s="400"/>
      <c r="AJ20" s="401"/>
      <c r="AK20" s="401"/>
      <c r="AL20" s="401"/>
      <c r="AM20" s="401"/>
      <c r="AN20" s="401"/>
      <c r="AO20" s="401"/>
      <c r="AP20" s="401"/>
      <c r="AQ20" s="419"/>
      <c r="AR20" s="400"/>
      <c r="AS20" s="401"/>
      <c r="AT20" s="401"/>
      <c r="AU20" s="401"/>
      <c r="AV20" s="401"/>
      <c r="AW20" s="401"/>
      <c r="AX20" s="401"/>
      <c r="AY20" s="401"/>
      <c r="AZ20" s="419"/>
      <c r="BA20" s="400"/>
      <c r="BB20" s="401"/>
      <c r="BC20" s="401"/>
      <c r="BD20" s="401"/>
      <c r="BE20" s="401"/>
      <c r="BF20" s="401"/>
      <c r="BG20" s="401"/>
      <c r="BH20" s="401"/>
      <c r="BI20" s="402"/>
    </row>
    <row r="21" spans="2:61" ht="24" customHeight="1" x14ac:dyDescent="0.15">
      <c r="B21" s="380"/>
      <c r="C21" s="265"/>
      <c r="D21" s="258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60"/>
      <c r="R21" s="264"/>
      <c r="S21" s="265"/>
      <c r="T21" s="266"/>
      <c r="U21" s="413"/>
      <c r="V21" s="414"/>
      <c r="W21" s="414"/>
      <c r="X21" s="414"/>
      <c r="Y21" s="415"/>
      <c r="Z21" s="416"/>
      <c r="AA21" s="417"/>
      <c r="AB21" s="418"/>
      <c r="AC21" s="400"/>
      <c r="AD21" s="401"/>
      <c r="AE21" s="401"/>
      <c r="AF21" s="401"/>
      <c r="AG21" s="401"/>
      <c r="AH21" s="419"/>
      <c r="AI21" s="400"/>
      <c r="AJ21" s="401"/>
      <c r="AK21" s="401"/>
      <c r="AL21" s="401"/>
      <c r="AM21" s="401"/>
      <c r="AN21" s="401"/>
      <c r="AO21" s="401"/>
      <c r="AP21" s="401"/>
      <c r="AQ21" s="419"/>
      <c r="AR21" s="400"/>
      <c r="AS21" s="401"/>
      <c r="AT21" s="401"/>
      <c r="AU21" s="401"/>
      <c r="AV21" s="401"/>
      <c r="AW21" s="401"/>
      <c r="AX21" s="401"/>
      <c r="AY21" s="401"/>
      <c r="AZ21" s="419"/>
      <c r="BA21" s="400"/>
      <c r="BB21" s="401"/>
      <c r="BC21" s="401"/>
      <c r="BD21" s="401"/>
      <c r="BE21" s="401"/>
      <c r="BF21" s="401"/>
      <c r="BG21" s="401"/>
      <c r="BH21" s="401"/>
      <c r="BI21" s="402"/>
    </row>
    <row r="22" spans="2:61" ht="24" customHeight="1" x14ac:dyDescent="0.15">
      <c r="B22" s="380"/>
      <c r="C22" s="265"/>
      <c r="D22" s="258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60"/>
      <c r="R22" s="264"/>
      <c r="S22" s="265"/>
      <c r="T22" s="266"/>
      <c r="U22" s="413"/>
      <c r="V22" s="414"/>
      <c r="W22" s="414"/>
      <c r="X22" s="414"/>
      <c r="Y22" s="415"/>
      <c r="Z22" s="416"/>
      <c r="AA22" s="417"/>
      <c r="AB22" s="418"/>
      <c r="AC22" s="400"/>
      <c r="AD22" s="401"/>
      <c r="AE22" s="401"/>
      <c r="AF22" s="401"/>
      <c r="AG22" s="401"/>
      <c r="AH22" s="419"/>
      <c r="AI22" s="400"/>
      <c r="AJ22" s="401"/>
      <c r="AK22" s="401"/>
      <c r="AL22" s="401"/>
      <c r="AM22" s="401"/>
      <c r="AN22" s="401"/>
      <c r="AO22" s="401"/>
      <c r="AP22" s="401"/>
      <c r="AQ22" s="419"/>
      <c r="AR22" s="400"/>
      <c r="AS22" s="401"/>
      <c r="AT22" s="401"/>
      <c r="AU22" s="401"/>
      <c r="AV22" s="401"/>
      <c r="AW22" s="401"/>
      <c r="AX22" s="401"/>
      <c r="AY22" s="401"/>
      <c r="AZ22" s="419"/>
      <c r="BA22" s="400"/>
      <c r="BB22" s="401"/>
      <c r="BC22" s="401"/>
      <c r="BD22" s="401"/>
      <c r="BE22" s="401"/>
      <c r="BF22" s="401"/>
      <c r="BG22" s="401"/>
      <c r="BH22" s="401"/>
      <c r="BI22" s="402"/>
    </row>
    <row r="23" spans="2:61" ht="24" customHeight="1" x14ac:dyDescent="0.15">
      <c r="B23" s="380"/>
      <c r="C23" s="265"/>
      <c r="D23" s="258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60"/>
      <c r="R23" s="264"/>
      <c r="S23" s="265"/>
      <c r="T23" s="266"/>
      <c r="U23" s="413"/>
      <c r="V23" s="414"/>
      <c r="W23" s="414"/>
      <c r="X23" s="414"/>
      <c r="Y23" s="415"/>
      <c r="Z23" s="416"/>
      <c r="AA23" s="417"/>
      <c r="AB23" s="418"/>
      <c r="AC23" s="400"/>
      <c r="AD23" s="401"/>
      <c r="AE23" s="401"/>
      <c r="AF23" s="401"/>
      <c r="AG23" s="401"/>
      <c r="AH23" s="419"/>
      <c r="AI23" s="400"/>
      <c r="AJ23" s="401"/>
      <c r="AK23" s="401"/>
      <c r="AL23" s="401"/>
      <c r="AM23" s="401"/>
      <c r="AN23" s="401"/>
      <c r="AO23" s="401"/>
      <c r="AP23" s="401"/>
      <c r="AQ23" s="419"/>
      <c r="AR23" s="400"/>
      <c r="AS23" s="401"/>
      <c r="AT23" s="401"/>
      <c r="AU23" s="401"/>
      <c r="AV23" s="401"/>
      <c r="AW23" s="401"/>
      <c r="AX23" s="401"/>
      <c r="AY23" s="401"/>
      <c r="AZ23" s="419"/>
      <c r="BA23" s="400"/>
      <c r="BB23" s="401"/>
      <c r="BC23" s="401"/>
      <c r="BD23" s="401"/>
      <c r="BE23" s="401"/>
      <c r="BF23" s="401"/>
      <c r="BG23" s="401"/>
      <c r="BH23" s="401"/>
      <c r="BI23" s="402"/>
    </row>
    <row r="24" spans="2:61" ht="24" customHeight="1" x14ac:dyDescent="0.15">
      <c r="B24" s="381"/>
      <c r="C24" s="344"/>
      <c r="D24" s="168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343"/>
      <c r="S24" s="344"/>
      <c r="T24" s="345"/>
      <c r="U24" s="403"/>
      <c r="V24" s="404"/>
      <c r="W24" s="404"/>
      <c r="X24" s="404"/>
      <c r="Y24" s="405"/>
      <c r="Z24" s="406"/>
      <c r="AA24" s="407"/>
      <c r="AB24" s="408"/>
      <c r="AC24" s="409"/>
      <c r="AD24" s="410"/>
      <c r="AE24" s="410"/>
      <c r="AF24" s="410"/>
      <c r="AG24" s="410"/>
      <c r="AH24" s="411"/>
      <c r="AI24" s="409"/>
      <c r="AJ24" s="410"/>
      <c r="AK24" s="410"/>
      <c r="AL24" s="410"/>
      <c r="AM24" s="410"/>
      <c r="AN24" s="410"/>
      <c r="AO24" s="410"/>
      <c r="AP24" s="410"/>
      <c r="AQ24" s="411"/>
      <c r="AR24" s="409"/>
      <c r="AS24" s="410"/>
      <c r="AT24" s="410"/>
      <c r="AU24" s="410"/>
      <c r="AV24" s="410"/>
      <c r="AW24" s="410"/>
      <c r="AX24" s="410"/>
      <c r="AY24" s="410"/>
      <c r="AZ24" s="411"/>
      <c r="BA24" s="400"/>
      <c r="BB24" s="401"/>
      <c r="BC24" s="401"/>
      <c r="BD24" s="401"/>
      <c r="BE24" s="401"/>
      <c r="BF24" s="401"/>
      <c r="BG24" s="401"/>
      <c r="BH24" s="401"/>
      <c r="BI24" s="402"/>
    </row>
    <row r="25" spans="2:61" ht="16.5" customHeight="1" x14ac:dyDescent="0.15">
      <c r="AR25" s="292" t="s">
        <v>39</v>
      </c>
      <c r="AS25" s="293"/>
      <c r="AT25" s="293"/>
      <c r="AU25" s="293"/>
      <c r="AV25" s="293"/>
      <c r="AW25" s="293"/>
      <c r="AX25" s="293"/>
      <c r="AY25" s="293"/>
      <c r="AZ25" s="293"/>
      <c r="BA25" s="435">
        <f>SUM(BA12:BI24)</f>
        <v>0</v>
      </c>
      <c r="BB25" s="436"/>
      <c r="BC25" s="436"/>
      <c r="BD25" s="436"/>
      <c r="BE25" s="436"/>
      <c r="BF25" s="436"/>
      <c r="BG25" s="436"/>
      <c r="BH25" s="436"/>
      <c r="BI25" s="437"/>
    </row>
    <row r="26" spans="2:61" ht="17.25" customHeight="1" x14ac:dyDescent="0.15">
      <c r="B26" s="379" t="s">
        <v>61</v>
      </c>
      <c r="C26" s="334"/>
      <c r="D26" s="322" t="str">
        <f>IF(AND(入力ﾌｫｰﾑ!E9="",入力ﾌｫｰﾑ!H9=""),"銀行名",IF(AND(入力ﾌｫｰﾑ!E9&lt;&gt;"",入力ﾌｫｰﾑ!H9&lt;&gt;""),"振込銀行は一つにしてください。",IF(AND(入力ﾌｫｰﾑ!E9&lt;&gt;"",入力ﾌｫｰﾑ!H9=""),入力ﾌｫｰﾑ!E9,IF(AND(入力ﾌｫｰﾑ!E9="",入力ﾌｫｰﾑ!H9&lt;&gt;""),入力ﾌｫｰﾑ!H9))))</f>
        <v>銀行名</v>
      </c>
      <c r="E26" s="312"/>
      <c r="F26" s="312"/>
      <c r="G26" s="312" t="str">
        <f>IF(D26="銀行名","銀行種別",IF(D26=入力ﾌｫｰﾑ!E9,"銀　行",IF(D26=入力ﾌｫｰﾑ!H9,"信用金庫","")))</f>
        <v>銀行種別</v>
      </c>
      <c r="H26" s="312"/>
      <c r="I26" s="312" t="str">
        <f>IF(入力ﾌｫｰﾑ!E10="","",入力ﾌｫｰﾑ!E10)</f>
        <v/>
      </c>
      <c r="J26" s="312"/>
      <c r="K26" s="312"/>
      <c r="L26" s="375" t="s">
        <v>14</v>
      </c>
      <c r="M26" s="333" t="s">
        <v>63</v>
      </c>
      <c r="N26" s="334"/>
      <c r="O26" s="322" t="str">
        <f>IF(入力ﾌｫｰﾑ!E11="","当 座　・　普　通",IF(入力ﾌｫｰﾑ!E11="当座","当　座",IF(入力ﾌｫｰﾑ!E11="普通","普　通","エラー")))</f>
        <v>当 座　・　普　通</v>
      </c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8"/>
      <c r="AA26" s="3"/>
      <c r="AB26" s="3"/>
      <c r="AR26" s="292"/>
      <c r="AS26" s="293"/>
      <c r="AT26" s="293"/>
      <c r="AU26" s="293"/>
      <c r="AV26" s="293"/>
      <c r="AW26" s="293"/>
      <c r="AX26" s="293"/>
      <c r="AY26" s="293"/>
      <c r="AZ26" s="293"/>
      <c r="BA26" s="438"/>
      <c r="BB26" s="439"/>
      <c r="BC26" s="439"/>
      <c r="BD26" s="439"/>
      <c r="BE26" s="439"/>
      <c r="BF26" s="439"/>
      <c r="BG26" s="439"/>
      <c r="BH26" s="439"/>
      <c r="BI26" s="440"/>
    </row>
    <row r="27" spans="2:61" ht="17.25" customHeight="1" x14ac:dyDescent="0.15">
      <c r="B27" s="275"/>
      <c r="C27" s="336"/>
      <c r="D27" s="325"/>
      <c r="E27" s="279"/>
      <c r="F27" s="279"/>
      <c r="G27" s="279"/>
      <c r="H27" s="279"/>
      <c r="I27" s="279" t="str">
        <f>IF(入力ﾌｫｰﾑ!J10="","",入力ﾌｫｰﾑ!J10)</f>
        <v/>
      </c>
      <c r="J27" s="279"/>
      <c r="K27" s="279"/>
      <c r="L27" s="376"/>
      <c r="M27" s="335"/>
      <c r="N27" s="336"/>
      <c r="O27" s="325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319"/>
      <c r="AA27" s="3"/>
      <c r="AB27" s="3"/>
      <c r="AR27" s="273" t="s">
        <v>41</v>
      </c>
      <c r="AS27" s="274"/>
      <c r="AT27" s="274"/>
      <c r="AU27" s="274"/>
      <c r="AV27" s="274"/>
      <c r="AW27" s="277" t="str">
        <f>"( "&amp;入力ﾌｫｰﾑ!I2&amp;" %)"</f>
        <v>( 10 %)</v>
      </c>
      <c r="AX27" s="277"/>
      <c r="AY27" s="277"/>
      <c r="AZ27" s="278"/>
      <c r="BA27" s="441">
        <f>BA25*入力ﾌｫｰﾑ!I2/100</f>
        <v>0</v>
      </c>
      <c r="BB27" s="442"/>
      <c r="BC27" s="442"/>
      <c r="BD27" s="442"/>
      <c r="BE27" s="442"/>
      <c r="BF27" s="442"/>
      <c r="BG27" s="442"/>
      <c r="BH27" s="442"/>
      <c r="BI27" s="443"/>
    </row>
    <row r="28" spans="2:61" ht="14.25" customHeight="1" x14ac:dyDescent="0.15">
      <c r="B28" s="456" t="s">
        <v>108</v>
      </c>
      <c r="C28" s="457"/>
      <c r="D28" s="330" t="str">
        <f>IF(入力ﾌｫｰﾑ!E14="","",入力ﾌｫｰﾑ!E14)</f>
        <v/>
      </c>
      <c r="E28" s="331"/>
      <c r="F28" s="331"/>
      <c r="G28" s="331" t="str">
        <f>IF(入力ﾌｫｰﾑ!H11="","",入力ﾌｫｰﾑ!H11)</f>
        <v/>
      </c>
      <c r="H28" s="331"/>
      <c r="I28" s="331"/>
      <c r="J28" s="331" t="str">
        <f>IF(入力ﾌｫｰﾑ!K11="","",入力ﾌｫｰﾑ!K11)</f>
        <v/>
      </c>
      <c r="K28" s="331"/>
      <c r="L28" s="332"/>
      <c r="M28" s="327" t="s">
        <v>33</v>
      </c>
      <c r="N28" s="328"/>
      <c r="O28" s="281" t="str">
        <f>IF(入力ﾌｫｰﾑ!E12="","",入力ﾌｫｰﾑ!E12)</f>
        <v/>
      </c>
      <c r="P28" s="282"/>
      <c r="Q28" s="282"/>
      <c r="R28" s="282" t="str">
        <f>IF(入力ﾌｫｰﾑ!S11="","",入力ﾌｫｰﾑ!S11)</f>
        <v/>
      </c>
      <c r="S28" s="282"/>
      <c r="T28" s="282"/>
      <c r="U28" s="282" t="str">
        <f>IF(入力ﾌｫｰﾑ!V11="","",入力ﾌｫｰﾑ!V11)</f>
        <v/>
      </c>
      <c r="V28" s="282"/>
      <c r="W28" s="282"/>
      <c r="X28" s="282" t="str">
        <f>IF(入力ﾌｫｰﾑ!Y11="","",入力ﾌｫｰﾑ!Y11)</f>
        <v/>
      </c>
      <c r="Y28" s="282"/>
      <c r="Z28" s="283"/>
      <c r="AA28" s="3"/>
      <c r="AB28" s="3"/>
      <c r="AR28" s="275"/>
      <c r="AS28" s="276"/>
      <c r="AT28" s="276"/>
      <c r="AU28" s="276"/>
      <c r="AV28" s="276"/>
      <c r="AW28" s="279"/>
      <c r="AX28" s="279"/>
      <c r="AY28" s="279"/>
      <c r="AZ28" s="280"/>
      <c r="BA28" s="438"/>
      <c r="BB28" s="439"/>
      <c r="BC28" s="439"/>
      <c r="BD28" s="439"/>
      <c r="BE28" s="439"/>
      <c r="BF28" s="439"/>
      <c r="BG28" s="439"/>
      <c r="BH28" s="439"/>
      <c r="BI28" s="440"/>
    </row>
    <row r="29" spans="2:61" ht="17.25" customHeight="1" x14ac:dyDescent="0.15">
      <c r="B29" s="458" t="s">
        <v>62</v>
      </c>
      <c r="C29" s="459"/>
      <c r="D29" s="337" t="str">
        <f>IF(入力ﾌｫｰﾑ!E13="","",入力ﾌｫｰﾑ!E13)</f>
        <v/>
      </c>
      <c r="E29" s="338"/>
      <c r="F29" s="338"/>
      <c r="G29" s="338" t="str">
        <f>IF(入力ﾌｫｰﾑ!H12="","",入力ﾌｫｰﾑ!H12)</f>
        <v/>
      </c>
      <c r="H29" s="338"/>
      <c r="I29" s="338"/>
      <c r="J29" s="338" t="str">
        <f>IF(入力ﾌｫｰﾑ!K12="","",入力ﾌｫｰﾑ!K12)</f>
        <v/>
      </c>
      <c r="K29" s="338"/>
      <c r="L29" s="339"/>
      <c r="M29" s="328"/>
      <c r="N29" s="328"/>
      <c r="O29" s="284">
        <f>IF(入力ﾌｫｰﾑ!P12="","",入力ﾌｫｰﾑ!P12)</f>
        <v>0</v>
      </c>
      <c r="P29" s="285"/>
      <c r="Q29" s="285"/>
      <c r="R29" s="285" t="str">
        <f>IF(入力ﾌｫｰﾑ!S12="","",入力ﾌｫｰﾑ!S12)</f>
        <v/>
      </c>
      <c r="S29" s="285"/>
      <c r="T29" s="285"/>
      <c r="U29" s="285" t="str">
        <f>IF(入力ﾌｫｰﾑ!V12="","",入力ﾌｫｰﾑ!V12)</f>
        <v/>
      </c>
      <c r="V29" s="285"/>
      <c r="W29" s="285"/>
      <c r="X29" s="285" t="str">
        <f>IF(入力ﾌｫｰﾑ!Y12="","",入力ﾌｫｰﾑ!Y12)</f>
        <v/>
      </c>
      <c r="Y29" s="285"/>
      <c r="Z29" s="286"/>
      <c r="AA29" s="3"/>
      <c r="AB29" s="3"/>
      <c r="AR29" s="292" t="s">
        <v>40</v>
      </c>
      <c r="AS29" s="293"/>
      <c r="AT29" s="293"/>
      <c r="AU29" s="293"/>
      <c r="AV29" s="293"/>
      <c r="AW29" s="293"/>
      <c r="AX29" s="293"/>
      <c r="AY29" s="293"/>
      <c r="AZ29" s="293"/>
      <c r="BA29" s="441">
        <f>SUM(BA25,BA27)</f>
        <v>0</v>
      </c>
      <c r="BB29" s="442"/>
      <c r="BC29" s="442"/>
      <c r="BD29" s="442"/>
      <c r="BE29" s="442"/>
      <c r="BF29" s="442"/>
      <c r="BG29" s="442"/>
      <c r="BH29" s="442"/>
      <c r="BI29" s="443"/>
    </row>
    <row r="30" spans="2:61" ht="17.25" customHeight="1" x14ac:dyDescent="0.15">
      <c r="B30" s="373"/>
      <c r="C30" s="374"/>
      <c r="D30" s="340" t="str">
        <f>IF(入力ﾌｫｰﾑ!E13="","",入力ﾌｫｰﾑ!E13)</f>
        <v/>
      </c>
      <c r="E30" s="341"/>
      <c r="F30" s="341"/>
      <c r="G30" s="341" t="str">
        <f>IF(入力ﾌｫｰﾑ!H13="","",入力ﾌｫｰﾑ!H13)</f>
        <v/>
      </c>
      <c r="H30" s="341"/>
      <c r="I30" s="341"/>
      <c r="J30" s="341" t="str">
        <f>IF(入力ﾌｫｰﾑ!K13="","",入力ﾌｫｰﾑ!K13)</f>
        <v/>
      </c>
      <c r="K30" s="341"/>
      <c r="L30" s="342"/>
      <c r="M30" s="329"/>
      <c r="N30" s="329"/>
      <c r="O30" s="287">
        <f>IF(入力ﾌｫｰﾑ!P13="","",入力ﾌｫｰﾑ!P13)</f>
        <v>0</v>
      </c>
      <c r="P30" s="288"/>
      <c r="Q30" s="288"/>
      <c r="R30" s="288" t="str">
        <f>IF(入力ﾌｫｰﾑ!S13="","",入力ﾌｫｰﾑ!S13)</f>
        <v/>
      </c>
      <c r="S30" s="288"/>
      <c r="T30" s="288"/>
      <c r="U30" s="288" t="str">
        <f>IF(入力ﾌｫｰﾑ!V13="","",入力ﾌｫｰﾑ!V13)</f>
        <v/>
      </c>
      <c r="V30" s="288"/>
      <c r="W30" s="288"/>
      <c r="X30" s="288" t="str">
        <f>IF(入力ﾌｫｰﾑ!Y13="","",入力ﾌｫｰﾑ!Y13)</f>
        <v/>
      </c>
      <c r="Y30" s="288"/>
      <c r="Z30" s="289"/>
      <c r="AA30" s="3"/>
      <c r="AB30" s="3"/>
      <c r="AR30" s="294"/>
      <c r="AS30" s="295"/>
      <c r="AT30" s="295"/>
      <c r="AU30" s="295"/>
      <c r="AV30" s="295"/>
      <c r="AW30" s="295"/>
      <c r="AX30" s="295"/>
      <c r="AY30" s="295"/>
      <c r="AZ30" s="295"/>
      <c r="BA30" s="444"/>
      <c r="BB30" s="445"/>
      <c r="BC30" s="445"/>
      <c r="BD30" s="445"/>
      <c r="BE30" s="445"/>
      <c r="BF30" s="445"/>
      <c r="BG30" s="445"/>
      <c r="BH30" s="445"/>
      <c r="BI30" s="446"/>
    </row>
    <row r="31" spans="2:61" ht="19.5" customHeight="1" x14ac:dyDescent="0.15"/>
  </sheetData>
  <mergeCells count="167">
    <mergeCell ref="AW9:AY9"/>
    <mergeCell ref="AM9:AQ9"/>
    <mergeCell ref="Z15:AB15"/>
    <mergeCell ref="Z16:AB16"/>
    <mergeCell ref="Z17:AB17"/>
    <mergeCell ref="Z18:AB18"/>
    <mergeCell ref="BA17:BI17"/>
    <mergeCell ref="AZ9:BB9"/>
    <mergeCell ref="Z24:AB24"/>
    <mergeCell ref="Z21:AB21"/>
    <mergeCell ref="D26:F27"/>
    <mergeCell ref="G26:H27"/>
    <mergeCell ref="O26:Z27"/>
    <mergeCell ref="U24:Y24"/>
    <mergeCell ref="L26:L27"/>
    <mergeCell ref="AR9:AS9"/>
    <mergeCell ref="AT9:AV9"/>
    <mergeCell ref="AA5:AB5"/>
    <mergeCell ref="Z20:AB20"/>
    <mergeCell ref="R5:T5"/>
    <mergeCell ref="U5:V5"/>
    <mergeCell ref="W5:X5"/>
    <mergeCell ref="Y5:Z5"/>
    <mergeCell ref="J5:K5"/>
    <mergeCell ref="B5:I5"/>
    <mergeCell ref="C7:D9"/>
    <mergeCell ref="Z19:AB19"/>
    <mergeCell ref="B12:C12"/>
    <mergeCell ref="B13:C13"/>
    <mergeCell ref="B14:C14"/>
    <mergeCell ref="U16:Y16"/>
    <mergeCell ref="U17:Y17"/>
    <mergeCell ref="U18:Y18"/>
    <mergeCell ref="B11:C11"/>
    <mergeCell ref="U11:Y11"/>
    <mergeCell ref="Z11:AB11"/>
    <mergeCell ref="Z12:AB12"/>
    <mergeCell ref="Z13:AB13"/>
    <mergeCell ref="Z14:AB14"/>
    <mergeCell ref="AR17:AZ17"/>
    <mergeCell ref="B19:C19"/>
    <mergeCell ref="B28:C28"/>
    <mergeCell ref="B26:C27"/>
    <mergeCell ref="M26:N27"/>
    <mergeCell ref="B29:C30"/>
    <mergeCell ref="D28:L28"/>
    <mergeCell ref="D29:L30"/>
    <mergeCell ref="U19:Y19"/>
    <mergeCell ref="U20:Y20"/>
    <mergeCell ref="U21:Y21"/>
    <mergeCell ref="U22:Y22"/>
    <mergeCell ref="U23:Y23"/>
    <mergeCell ref="B24:C24"/>
    <mergeCell ref="I26:K27"/>
    <mergeCell ref="D21:Q21"/>
    <mergeCell ref="R21:T21"/>
    <mergeCell ref="D22:Q22"/>
    <mergeCell ref="R22:T22"/>
    <mergeCell ref="D23:Q23"/>
    <mergeCell ref="R23:T23"/>
    <mergeCell ref="R24:T24"/>
    <mergeCell ref="Z22:AB22"/>
    <mergeCell ref="Z23:AB23"/>
    <mergeCell ref="B20:C20"/>
    <mergeCell ref="B21:C21"/>
    <mergeCell ref="B22:C22"/>
    <mergeCell ref="B15:C15"/>
    <mergeCell ref="B16:C16"/>
    <mergeCell ref="B17:C17"/>
    <mergeCell ref="B18:C18"/>
    <mergeCell ref="B23:C23"/>
    <mergeCell ref="AC16:AH16"/>
    <mergeCell ref="AC15:AH15"/>
    <mergeCell ref="AC18:AH18"/>
    <mergeCell ref="AC17:AH17"/>
    <mergeCell ref="AR25:AZ26"/>
    <mergeCell ref="BA2:BB2"/>
    <mergeCell ref="BC2:BI2"/>
    <mergeCell ref="AR11:AZ11"/>
    <mergeCell ref="BA11:BI11"/>
    <mergeCell ref="M28:N30"/>
    <mergeCell ref="U12:Y12"/>
    <mergeCell ref="U13:Y13"/>
    <mergeCell ref="U14:Y14"/>
    <mergeCell ref="U15:Y15"/>
    <mergeCell ref="BA29:BI30"/>
    <mergeCell ref="E7:M9"/>
    <mergeCell ref="BA27:BI28"/>
    <mergeCell ref="BC4:BI4"/>
    <mergeCell ref="AI16:AQ16"/>
    <mergeCell ref="AR16:AZ16"/>
    <mergeCell ref="BA16:BI16"/>
    <mergeCell ref="AI15:AQ15"/>
    <mergeCell ref="AR15:AZ15"/>
    <mergeCell ref="BA15:BI15"/>
    <mergeCell ref="AI18:AQ18"/>
    <mergeCell ref="AR18:AZ18"/>
    <mergeCell ref="BA18:BI18"/>
    <mergeCell ref="AI17:AQ17"/>
    <mergeCell ref="BA25:BI26"/>
    <mergeCell ref="AR29:AZ30"/>
    <mergeCell ref="AL4:AN4"/>
    <mergeCell ref="AC12:AH12"/>
    <mergeCell ref="AI12:AQ12"/>
    <mergeCell ref="AR12:AZ12"/>
    <mergeCell ref="R3:AF4"/>
    <mergeCell ref="AX4:BB4"/>
    <mergeCell ref="AC11:AH11"/>
    <mergeCell ref="AI11:AQ11"/>
    <mergeCell ref="AC5:AD5"/>
    <mergeCell ref="AE5:AF5"/>
    <mergeCell ref="AC14:AH14"/>
    <mergeCell ref="AI14:AQ14"/>
    <mergeCell ref="AR14:AZ14"/>
    <mergeCell ref="BA14:BI14"/>
    <mergeCell ref="BA12:BI12"/>
    <mergeCell ref="AC13:AH13"/>
    <mergeCell ref="AI13:AQ13"/>
    <mergeCell ref="AR13:AZ13"/>
    <mergeCell ref="BA13:BI13"/>
    <mergeCell ref="AR27:AV28"/>
    <mergeCell ref="AW27:AZ28"/>
    <mergeCell ref="O28:Z30"/>
    <mergeCell ref="AC20:AH20"/>
    <mergeCell ref="AI20:AQ20"/>
    <mergeCell ref="AR20:AZ20"/>
    <mergeCell ref="BA20:BI20"/>
    <mergeCell ref="AC19:AH19"/>
    <mergeCell ref="AI19:AQ19"/>
    <mergeCell ref="AR19:AZ19"/>
    <mergeCell ref="BA19:BI19"/>
    <mergeCell ref="AR21:AZ21"/>
    <mergeCell ref="BA21:BI21"/>
    <mergeCell ref="AC22:AH22"/>
    <mergeCell ref="AI22:AQ22"/>
    <mergeCell ref="AR22:AZ22"/>
    <mergeCell ref="BA22:BI22"/>
    <mergeCell ref="AI21:AQ21"/>
    <mergeCell ref="AC21:AH21"/>
    <mergeCell ref="AC24:AH24"/>
    <mergeCell ref="AI24:AQ24"/>
    <mergeCell ref="AR24:AZ24"/>
    <mergeCell ref="BA24:BI24"/>
    <mergeCell ref="AC23:AH23"/>
    <mergeCell ref="AI23:AQ23"/>
    <mergeCell ref="AR23:AZ23"/>
    <mergeCell ref="BA23:BI23"/>
    <mergeCell ref="D11:Q11"/>
    <mergeCell ref="R11:T11"/>
    <mergeCell ref="D12:Q12"/>
    <mergeCell ref="R12:T12"/>
    <mergeCell ref="D13:Q13"/>
    <mergeCell ref="R13:T13"/>
    <mergeCell ref="D14:Q14"/>
    <mergeCell ref="R14:T14"/>
    <mergeCell ref="D15:Q15"/>
    <mergeCell ref="R15:T15"/>
    <mergeCell ref="D16:Q16"/>
    <mergeCell ref="R16:T16"/>
    <mergeCell ref="D17:Q17"/>
    <mergeCell ref="R17:T17"/>
    <mergeCell ref="D18:Q18"/>
    <mergeCell ref="R18:T18"/>
    <mergeCell ref="D19:Q19"/>
    <mergeCell ref="R19:T19"/>
    <mergeCell ref="D20:Q20"/>
    <mergeCell ref="R20:T20"/>
  </mergeCells>
  <phoneticPr fontId="2"/>
  <dataValidations count="1">
    <dataValidation type="list" allowBlank="1" showInputMessage="1" showErrorMessage="1" sqref="R12:T24" xr:uid="{436DFF3B-3592-450B-8AE4-4A745B9581A4}">
      <formula1>"材工,労務"</formula1>
    </dataValidation>
  </dataValidations>
  <printOptions horizont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12D6E-7737-4455-9D68-A334630917C4}">
  <sheetPr>
    <tabColor indexed="18"/>
  </sheetPr>
  <dimension ref="B2:BD27"/>
  <sheetViews>
    <sheetView showGridLines="0" zoomScaleNormal="100" workbookViewId="0">
      <selection activeCell="D5" sqref="D5:Q5"/>
    </sheetView>
  </sheetViews>
  <sheetFormatPr defaultColWidth="5.25" defaultRowHeight="13.5" x14ac:dyDescent="0.15"/>
  <cols>
    <col min="1" max="1" width="2" style="1" customWidth="1"/>
    <col min="2" max="2" width="3.25" style="1" customWidth="1"/>
    <col min="3" max="3" width="4.625" style="1" customWidth="1"/>
    <col min="4" max="4" width="6.75" style="1" customWidth="1"/>
    <col min="5" max="17" width="3.875" style="1" customWidth="1"/>
    <col min="18" max="18" width="2.75" style="1" customWidth="1"/>
    <col min="19" max="27" width="1.875" style="1" customWidth="1"/>
    <col min="28" max="32" width="2" style="1" customWidth="1"/>
    <col min="33" max="35" width="1.875" style="1" customWidth="1"/>
    <col min="36" max="38" width="2" style="1" customWidth="1"/>
    <col min="39" max="41" width="1.875" style="1" customWidth="1"/>
    <col min="42" max="47" width="2" style="1" customWidth="1"/>
    <col min="48" max="50" width="1.875" style="1" customWidth="1"/>
    <col min="51" max="56" width="2" style="1" customWidth="1"/>
    <col min="57" max="16384" width="5.25" style="1"/>
  </cols>
  <sheetData>
    <row r="2" spans="2:56" x14ac:dyDescent="0.15">
      <c r="AV2" s="348" t="s">
        <v>38</v>
      </c>
      <c r="AW2" s="348"/>
      <c r="AX2" s="348"/>
      <c r="AY2" s="348"/>
      <c r="AZ2" s="348"/>
      <c r="BA2" s="348"/>
      <c r="BB2" s="348"/>
      <c r="BC2" s="348"/>
      <c r="BD2" s="348"/>
    </row>
    <row r="3" spans="2:56" ht="24" customHeight="1" x14ac:dyDescent="0.15">
      <c r="L3" s="431" t="s">
        <v>96</v>
      </c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151"/>
    </row>
    <row r="4" spans="2:56" ht="24" customHeight="1" x14ac:dyDescent="0.15">
      <c r="B4" s="276" t="s">
        <v>45</v>
      </c>
      <c r="C4" s="276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1"/>
    </row>
    <row r="5" spans="2:56" ht="24" customHeight="1" x14ac:dyDescent="0.15">
      <c r="B5" s="276" t="s">
        <v>44</v>
      </c>
      <c r="C5" s="276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</row>
    <row r="6" spans="2:56" ht="9" customHeight="1" x14ac:dyDescent="0.15"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M6" s="10"/>
      <c r="AN6" s="10"/>
      <c r="AO6" s="10"/>
      <c r="AP6" s="10"/>
      <c r="AQ6" s="10"/>
      <c r="AR6" s="10"/>
      <c r="AS6" s="420"/>
      <c r="AT6" s="420"/>
      <c r="AU6" s="420"/>
      <c r="AV6" s="420"/>
      <c r="AW6" s="420"/>
      <c r="AX6" s="329"/>
      <c r="AY6" s="329"/>
      <c r="AZ6" s="329"/>
      <c r="BA6" s="329"/>
      <c r="BB6" s="329"/>
      <c r="BC6" s="329"/>
      <c r="BD6" s="329"/>
    </row>
    <row r="7" spans="2:56" ht="24" customHeight="1" x14ac:dyDescent="0.15">
      <c r="B7" s="155" t="s">
        <v>99</v>
      </c>
      <c r="C7" s="421" t="s">
        <v>101</v>
      </c>
      <c r="D7" s="422"/>
      <c r="E7" s="422"/>
      <c r="F7" s="422"/>
      <c r="G7" s="422"/>
      <c r="H7" s="422"/>
      <c r="I7" s="422"/>
      <c r="J7" s="422"/>
      <c r="K7" s="423"/>
      <c r="L7" s="422" t="s">
        <v>100</v>
      </c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3"/>
      <c r="Y7" s="421" t="s">
        <v>46</v>
      </c>
      <c r="Z7" s="422"/>
      <c r="AA7" s="422"/>
      <c r="AB7" s="422"/>
      <c r="AC7" s="422"/>
      <c r="AD7" s="424" t="s">
        <v>3</v>
      </c>
      <c r="AE7" s="425"/>
      <c r="AF7" s="426"/>
      <c r="AG7" s="427" t="s">
        <v>47</v>
      </c>
      <c r="AH7" s="428"/>
      <c r="AI7" s="428"/>
      <c r="AJ7" s="428"/>
      <c r="AK7" s="428"/>
      <c r="AL7" s="429"/>
      <c r="AM7" s="430" t="s">
        <v>97</v>
      </c>
      <c r="AN7" s="428"/>
      <c r="AO7" s="428"/>
      <c r="AP7" s="428"/>
      <c r="AQ7" s="428"/>
      <c r="AR7" s="428"/>
      <c r="AS7" s="428"/>
      <c r="AT7" s="428"/>
      <c r="AU7" s="429"/>
      <c r="AV7" s="427" t="s">
        <v>98</v>
      </c>
      <c r="AW7" s="428"/>
      <c r="AX7" s="428"/>
      <c r="AY7" s="428"/>
      <c r="AZ7" s="428"/>
      <c r="BA7" s="428"/>
      <c r="BB7" s="428"/>
      <c r="BC7" s="428"/>
      <c r="BD7" s="428"/>
    </row>
    <row r="8" spans="2:56" ht="24" customHeight="1" x14ac:dyDescent="0.15">
      <c r="B8" s="148"/>
      <c r="C8" s="388"/>
      <c r="D8" s="389"/>
      <c r="E8" s="389"/>
      <c r="F8" s="389"/>
      <c r="G8" s="389"/>
      <c r="H8" s="389"/>
      <c r="I8" s="389"/>
      <c r="J8" s="389"/>
      <c r="K8" s="390"/>
      <c r="L8" s="388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90"/>
      <c r="Y8" s="413"/>
      <c r="Z8" s="414"/>
      <c r="AA8" s="414"/>
      <c r="AB8" s="414"/>
      <c r="AC8" s="415"/>
      <c r="AD8" s="416"/>
      <c r="AE8" s="417"/>
      <c r="AF8" s="418"/>
      <c r="AG8" s="400"/>
      <c r="AH8" s="401"/>
      <c r="AI8" s="401"/>
      <c r="AJ8" s="401"/>
      <c r="AK8" s="401"/>
      <c r="AL8" s="419"/>
      <c r="AM8" s="400"/>
      <c r="AN8" s="401"/>
      <c r="AO8" s="401"/>
      <c r="AP8" s="401"/>
      <c r="AQ8" s="401"/>
      <c r="AR8" s="401"/>
      <c r="AS8" s="401"/>
      <c r="AT8" s="401"/>
      <c r="AU8" s="419"/>
      <c r="AV8" s="400"/>
      <c r="AW8" s="401"/>
      <c r="AX8" s="401"/>
      <c r="AY8" s="401"/>
      <c r="AZ8" s="401"/>
      <c r="BA8" s="401"/>
      <c r="BB8" s="401"/>
      <c r="BC8" s="401"/>
      <c r="BD8" s="402"/>
    </row>
    <row r="9" spans="2:56" ht="24" customHeight="1" x14ac:dyDescent="0.15">
      <c r="B9" s="148"/>
      <c r="C9" s="388"/>
      <c r="D9" s="389"/>
      <c r="E9" s="389"/>
      <c r="F9" s="389"/>
      <c r="G9" s="389"/>
      <c r="H9" s="389"/>
      <c r="I9" s="389"/>
      <c r="J9" s="389"/>
      <c r="K9" s="390"/>
      <c r="L9" s="388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90"/>
      <c r="Y9" s="413"/>
      <c r="Z9" s="414"/>
      <c r="AA9" s="414"/>
      <c r="AB9" s="414"/>
      <c r="AC9" s="415"/>
      <c r="AD9" s="416"/>
      <c r="AE9" s="417"/>
      <c r="AF9" s="418"/>
      <c r="AG9" s="400"/>
      <c r="AH9" s="401"/>
      <c r="AI9" s="401"/>
      <c r="AJ9" s="401"/>
      <c r="AK9" s="401"/>
      <c r="AL9" s="419"/>
      <c r="AM9" s="400"/>
      <c r="AN9" s="401"/>
      <c r="AO9" s="401"/>
      <c r="AP9" s="401"/>
      <c r="AQ9" s="401"/>
      <c r="AR9" s="401"/>
      <c r="AS9" s="401"/>
      <c r="AT9" s="401"/>
      <c r="AU9" s="419"/>
      <c r="AV9" s="400"/>
      <c r="AW9" s="401"/>
      <c r="AX9" s="401"/>
      <c r="AY9" s="401"/>
      <c r="AZ9" s="401"/>
      <c r="BA9" s="401"/>
      <c r="BB9" s="401"/>
      <c r="BC9" s="401"/>
      <c r="BD9" s="402"/>
    </row>
    <row r="10" spans="2:56" ht="24" customHeight="1" x14ac:dyDescent="0.15">
      <c r="B10" s="148"/>
      <c r="C10" s="388"/>
      <c r="D10" s="389"/>
      <c r="E10" s="389"/>
      <c r="F10" s="389"/>
      <c r="G10" s="389"/>
      <c r="H10" s="389"/>
      <c r="I10" s="389"/>
      <c r="J10" s="389"/>
      <c r="K10" s="390"/>
      <c r="L10" s="388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90"/>
      <c r="Y10" s="413"/>
      <c r="Z10" s="414"/>
      <c r="AA10" s="414"/>
      <c r="AB10" s="414"/>
      <c r="AC10" s="415"/>
      <c r="AD10" s="416"/>
      <c r="AE10" s="417"/>
      <c r="AF10" s="418"/>
      <c r="AG10" s="400"/>
      <c r="AH10" s="401"/>
      <c r="AI10" s="401"/>
      <c r="AJ10" s="401"/>
      <c r="AK10" s="401"/>
      <c r="AL10" s="419"/>
      <c r="AM10" s="400"/>
      <c r="AN10" s="401"/>
      <c r="AO10" s="401"/>
      <c r="AP10" s="401"/>
      <c r="AQ10" s="401"/>
      <c r="AR10" s="401"/>
      <c r="AS10" s="401"/>
      <c r="AT10" s="401"/>
      <c r="AU10" s="419"/>
      <c r="AV10" s="400"/>
      <c r="AW10" s="401"/>
      <c r="AX10" s="401"/>
      <c r="AY10" s="401"/>
      <c r="AZ10" s="401"/>
      <c r="BA10" s="401"/>
      <c r="BB10" s="401"/>
      <c r="BC10" s="401"/>
      <c r="BD10" s="402"/>
    </row>
    <row r="11" spans="2:56" ht="24" customHeight="1" x14ac:dyDescent="0.15">
      <c r="B11" s="148"/>
      <c r="C11" s="388"/>
      <c r="D11" s="389"/>
      <c r="E11" s="389"/>
      <c r="F11" s="389"/>
      <c r="G11" s="389"/>
      <c r="H11" s="389"/>
      <c r="I11" s="389"/>
      <c r="J11" s="389"/>
      <c r="K11" s="390"/>
      <c r="L11" s="388"/>
      <c r="M11" s="389"/>
      <c r="N11" s="389"/>
      <c r="O11" s="389"/>
      <c r="P11" s="389"/>
      <c r="Q11" s="389"/>
      <c r="R11" s="389"/>
      <c r="S11" s="389"/>
      <c r="T11" s="389"/>
      <c r="U11" s="389"/>
      <c r="V11" s="389"/>
      <c r="W11" s="389"/>
      <c r="X11" s="390"/>
      <c r="Y11" s="413"/>
      <c r="Z11" s="414"/>
      <c r="AA11" s="414"/>
      <c r="AB11" s="414"/>
      <c r="AC11" s="415"/>
      <c r="AD11" s="416"/>
      <c r="AE11" s="417"/>
      <c r="AF11" s="418"/>
      <c r="AG11" s="400"/>
      <c r="AH11" s="401"/>
      <c r="AI11" s="401"/>
      <c r="AJ11" s="401"/>
      <c r="AK11" s="401"/>
      <c r="AL11" s="419"/>
      <c r="AM11" s="400"/>
      <c r="AN11" s="401"/>
      <c r="AO11" s="401"/>
      <c r="AP11" s="401"/>
      <c r="AQ11" s="401"/>
      <c r="AR11" s="401"/>
      <c r="AS11" s="401"/>
      <c r="AT11" s="401"/>
      <c r="AU11" s="419"/>
      <c r="AV11" s="400"/>
      <c r="AW11" s="401"/>
      <c r="AX11" s="401"/>
      <c r="AY11" s="401"/>
      <c r="AZ11" s="401"/>
      <c r="BA11" s="401"/>
      <c r="BB11" s="401"/>
      <c r="BC11" s="401"/>
      <c r="BD11" s="402"/>
    </row>
    <row r="12" spans="2:56" ht="24" customHeight="1" x14ac:dyDescent="0.15">
      <c r="B12" s="148"/>
      <c r="C12" s="388"/>
      <c r="D12" s="389"/>
      <c r="E12" s="389"/>
      <c r="F12" s="389"/>
      <c r="G12" s="389"/>
      <c r="H12" s="389"/>
      <c r="I12" s="389"/>
      <c r="J12" s="389"/>
      <c r="K12" s="390"/>
      <c r="L12" s="388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90"/>
      <c r="Y12" s="413"/>
      <c r="Z12" s="414"/>
      <c r="AA12" s="414"/>
      <c r="AB12" s="414"/>
      <c r="AC12" s="415"/>
      <c r="AD12" s="416"/>
      <c r="AE12" s="417"/>
      <c r="AF12" s="418"/>
      <c r="AG12" s="400"/>
      <c r="AH12" s="401"/>
      <c r="AI12" s="401"/>
      <c r="AJ12" s="401"/>
      <c r="AK12" s="401"/>
      <c r="AL12" s="419"/>
      <c r="AM12" s="400"/>
      <c r="AN12" s="401"/>
      <c r="AO12" s="401"/>
      <c r="AP12" s="401"/>
      <c r="AQ12" s="401"/>
      <c r="AR12" s="401"/>
      <c r="AS12" s="401"/>
      <c r="AT12" s="401"/>
      <c r="AU12" s="419"/>
      <c r="AV12" s="400"/>
      <c r="AW12" s="401"/>
      <c r="AX12" s="401"/>
      <c r="AY12" s="401"/>
      <c r="AZ12" s="401"/>
      <c r="BA12" s="401"/>
      <c r="BB12" s="401"/>
      <c r="BC12" s="401"/>
      <c r="BD12" s="402"/>
    </row>
    <row r="13" spans="2:56" ht="24" customHeight="1" x14ac:dyDescent="0.15">
      <c r="B13" s="149"/>
      <c r="C13" s="388"/>
      <c r="D13" s="389"/>
      <c r="E13" s="389"/>
      <c r="F13" s="389"/>
      <c r="G13" s="389"/>
      <c r="H13" s="389"/>
      <c r="I13" s="389"/>
      <c r="J13" s="389"/>
      <c r="K13" s="390"/>
      <c r="L13" s="388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90"/>
      <c r="Y13" s="142"/>
      <c r="Z13" s="143"/>
      <c r="AA13" s="143"/>
      <c r="AB13" s="143"/>
      <c r="AC13" s="144"/>
      <c r="AD13" s="145"/>
      <c r="AE13" s="146"/>
      <c r="AF13" s="147"/>
      <c r="AG13" s="138"/>
      <c r="AH13" s="139"/>
      <c r="AI13" s="139"/>
      <c r="AJ13" s="139"/>
      <c r="AK13" s="139"/>
      <c r="AL13" s="140"/>
      <c r="AM13" s="138"/>
      <c r="AN13" s="139"/>
      <c r="AO13" s="139"/>
      <c r="AP13" s="139"/>
      <c r="AQ13" s="139"/>
      <c r="AR13" s="139"/>
      <c r="AS13" s="139"/>
      <c r="AT13" s="139"/>
      <c r="AU13" s="140"/>
      <c r="AV13" s="138"/>
      <c r="AW13" s="139"/>
      <c r="AX13" s="139"/>
      <c r="AY13" s="139"/>
      <c r="AZ13" s="139"/>
      <c r="BA13" s="139"/>
      <c r="BB13" s="139"/>
      <c r="BC13" s="139"/>
      <c r="BD13" s="141"/>
    </row>
    <row r="14" spans="2:56" ht="24" customHeight="1" x14ac:dyDescent="0.15">
      <c r="B14" s="149"/>
      <c r="C14" s="388"/>
      <c r="D14" s="389"/>
      <c r="E14" s="389"/>
      <c r="F14" s="389"/>
      <c r="G14" s="389"/>
      <c r="H14" s="389"/>
      <c r="I14" s="389"/>
      <c r="J14" s="389"/>
      <c r="K14" s="390"/>
      <c r="L14" s="388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90"/>
      <c r="Y14" s="142"/>
      <c r="Z14" s="143"/>
      <c r="AA14" s="143"/>
      <c r="AB14" s="143"/>
      <c r="AC14" s="144"/>
      <c r="AD14" s="145"/>
      <c r="AE14" s="146"/>
      <c r="AF14" s="147"/>
      <c r="AG14" s="138"/>
      <c r="AH14" s="139"/>
      <c r="AI14" s="139"/>
      <c r="AJ14" s="139"/>
      <c r="AK14" s="139"/>
      <c r="AL14" s="140"/>
      <c r="AM14" s="138"/>
      <c r="AN14" s="139"/>
      <c r="AO14" s="139"/>
      <c r="AP14" s="139"/>
      <c r="AQ14" s="139"/>
      <c r="AR14" s="139"/>
      <c r="AS14" s="139"/>
      <c r="AT14" s="139"/>
      <c r="AU14" s="140"/>
      <c r="AV14" s="138"/>
      <c r="AW14" s="139"/>
      <c r="AX14" s="139"/>
      <c r="AY14" s="139"/>
      <c r="AZ14" s="139"/>
      <c r="BA14" s="139"/>
      <c r="BB14" s="139"/>
      <c r="BC14" s="139"/>
      <c r="BD14" s="141"/>
    </row>
    <row r="15" spans="2:56" ht="24" customHeight="1" x14ac:dyDescent="0.15">
      <c r="B15" s="149"/>
      <c r="C15" s="388"/>
      <c r="D15" s="389"/>
      <c r="E15" s="389"/>
      <c r="F15" s="389"/>
      <c r="G15" s="389"/>
      <c r="H15" s="389"/>
      <c r="I15" s="389"/>
      <c r="J15" s="389"/>
      <c r="K15" s="390"/>
      <c r="L15" s="388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90"/>
      <c r="Y15" s="142"/>
      <c r="Z15" s="143"/>
      <c r="AA15" s="143"/>
      <c r="AB15" s="143"/>
      <c r="AC15" s="144"/>
      <c r="AD15" s="145"/>
      <c r="AE15" s="146"/>
      <c r="AF15" s="147"/>
      <c r="AG15" s="138"/>
      <c r="AH15" s="139"/>
      <c r="AI15" s="139"/>
      <c r="AJ15" s="139"/>
      <c r="AK15" s="139"/>
      <c r="AL15" s="140"/>
      <c r="AM15" s="138"/>
      <c r="AN15" s="139"/>
      <c r="AO15" s="139"/>
      <c r="AP15" s="139"/>
      <c r="AQ15" s="139"/>
      <c r="AR15" s="139"/>
      <c r="AS15" s="139"/>
      <c r="AT15" s="139"/>
      <c r="AU15" s="140"/>
      <c r="AV15" s="138"/>
      <c r="AW15" s="139"/>
      <c r="AX15" s="139"/>
      <c r="AY15" s="139"/>
      <c r="AZ15" s="139"/>
      <c r="BA15" s="139"/>
      <c r="BB15" s="139"/>
      <c r="BC15" s="139"/>
      <c r="BD15" s="141"/>
    </row>
    <row r="16" spans="2:56" ht="24" customHeight="1" x14ac:dyDescent="0.15">
      <c r="B16" s="149"/>
      <c r="C16" s="388"/>
      <c r="D16" s="389"/>
      <c r="E16" s="389"/>
      <c r="F16" s="389"/>
      <c r="G16" s="389"/>
      <c r="H16" s="389"/>
      <c r="I16" s="389"/>
      <c r="J16" s="389"/>
      <c r="K16" s="390"/>
      <c r="L16" s="388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90"/>
      <c r="Y16" s="142"/>
      <c r="Z16" s="143"/>
      <c r="AA16" s="143"/>
      <c r="AB16" s="143"/>
      <c r="AC16" s="144"/>
      <c r="AD16" s="145"/>
      <c r="AE16" s="146"/>
      <c r="AF16" s="147"/>
      <c r="AG16" s="138"/>
      <c r="AH16" s="139"/>
      <c r="AI16" s="139"/>
      <c r="AJ16" s="139"/>
      <c r="AK16" s="139"/>
      <c r="AL16" s="140"/>
      <c r="AM16" s="138"/>
      <c r="AN16" s="139"/>
      <c r="AO16" s="139"/>
      <c r="AP16" s="139"/>
      <c r="AQ16" s="139"/>
      <c r="AR16" s="139"/>
      <c r="AS16" s="139"/>
      <c r="AT16" s="139"/>
      <c r="AU16" s="140"/>
      <c r="AV16" s="138"/>
      <c r="AW16" s="139"/>
      <c r="AX16" s="139"/>
      <c r="AY16" s="139"/>
      <c r="AZ16" s="139"/>
      <c r="BA16" s="139"/>
      <c r="BB16" s="139"/>
      <c r="BC16" s="139"/>
      <c r="BD16" s="141"/>
    </row>
    <row r="17" spans="2:56" ht="24" customHeight="1" x14ac:dyDescent="0.15">
      <c r="B17" s="148"/>
      <c r="C17" s="388"/>
      <c r="D17" s="389"/>
      <c r="E17" s="389"/>
      <c r="F17" s="389"/>
      <c r="G17" s="389"/>
      <c r="H17" s="389"/>
      <c r="I17" s="389"/>
      <c r="J17" s="389"/>
      <c r="K17" s="390"/>
      <c r="L17" s="388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90"/>
      <c r="Y17" s="413"/>
      <c r="Z17" s="414"/>
      <c r="AA17" s="414"/>
      <c r="AB17" s="414"/>
      <c r="AC17" s="415"/>
      <c r="AD17" s="416"/>
      <c r="AE17" s="417"/>
      <c r="AF17" s="418"/>
      <c r="AG17" s="400"/>
      <c r="AH17" s="401"/>
      <c r="AI17" s="401"/>
      <c r="AJ17" s="401"/>
      <c r="AK17" s="401"/>
      <c r="AL17" s="419"/>
      <c r="AM17" s="400"/>
      <c r="AN17" s="401"/>
      <c r="AO17" s="401"/>
      <c r="AP17" s="401"/>
      <c r="AQ17" s="401"/>
      <c r="AR17" s="401"/>
      <c r="AS17" s="401"/>
      <c r="AT17" s="401"/>
      <c r="AU17" s="419"/>
      <c r="AV17" s="400"/>
      <c r="AW17" s="401"/>
      <c r="AX17" s="401"/>
      <c r="AY17" s="401"/>
      <c r="AZ17" s="401"/>
      <c r="BA17" s="401"/>
      <c r="BB17" s="401"/>
      <c r="BC17" s="401"/>
      <c r="BD17" s="402"/>
    </row>
    <row r="18" spans="2:56" ht="24" customHeight="1" x14ac:dyDescent="0.15">
      <c r="B18" s="148"/>
      <c r="C18" s="388"/>
      <c r="D18" s="389"/>
      <c r="E18" s="389"/>
      <c r="F18" s="389"/>
      <c r="G18" s="389"/>
      <c r="H18" s="389"/>
      <c r="I18" s="389"/>
      <c r="J18" s="389"/>
      <c r="K18" s="390"/>
      <c r="L18" s="388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90"/>
      <c r="Y18" s="413"/>
      <c r="Z18" s="414"/>
      <c r="AA18" s="414"/>
      <c r="AB18" s="414"/>
      <c r="AC18" s="415"/>
      <c r="AD18" s="416"/>
      <c r="AE18" s="417"/>
      <c r="AF18" s="418"/>
      <c r="AG18" s="400"/>
      <c r="AH18" s="401"/>
      <c r="AI18" s="401"/>
      <c r="AJ18" s="401"/>
      <c r="AK18" s="401"/>
      <c r="AL18" s="419"/>
      <c r="AM18" s="400"/>
      <c r="AN18" s="401"/>
      <c r="AO18" s="401"/>
      <c r="AP18" s="401"/>
      <c r="AQ18" s="401"/>
      <c r="AR18" s="401"/>
      <c r="AS18" s="401"/>
      <c r="AT18" s="401"/>
      <c r="AU18" s="419"/>
      <c r="AV18" s="400"/>
      <c r="AW18" s="401"/>
      <c r="AX18" s="401"/>
      <c r="AY18" s="401"/>
      <c r="AZ18" s="401"/>
      <c r="BA18" s="401"/>
      <c r="BB18" s="401"/>
      <c r="BC18" s="401"/>
      <c r="BD18" s="402"/>
    </row>
    <row r="19" spans="2:56" ht="24" customHeight="1" x14ac:dyDescent="0.15">
      <c r="B19" s="149"/>
      <c r="C19" s="388"/>
      <c r="D19" s="389"/>
      <c r="E19" s="389"/>
      <c r="F19" s="389"/>
      <c r="G19" s="389"/>
      <c r="H19" s="389"/>
      <c r="I19" s="389"/>
      <c r="J19" s="389"/>
      <c r="K19" s="390"/>
      <c r="L19" s="388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90"/>
      <c r="Y19" s="142"/>
      <c r="Z19" s="143"/>
      <c r="AA19" s="143"/>
      <c r="AB19" s="143"/>
      <c r="AC19" s="144"/>
      <c r="AD19" s="145"/>
      <c r="AE19" s="146"/>
      <c r="AF19" s="147"/>
      <c r="AG19" s="138"/>
      <c r="AH19" s="139"/>
      <c r="AI19" s="139"/>
      <c r="AJ19" s="139"/>
      <c r="AK19" s="139"/>
      <c r="AL19" s="140"/>
      <c r="AM19" s="138"/>
      <c r="AN19" s="139"/>
      <c r="AO19" s="139"/>
      <c r="AP19" s="139"/>
      <c r="AQ19" s="139"/>
      <c r="AR19" s="139"/>
      <c r="AS19" s="139"/>
      <c r="AT19" s="139"/>
      <c r="AU19" s="140"/>
      <c r="AV19" s="138"/>
      <c r="AW19" s="139"/>
      <c r="AX19" s="139"/>
      <c r="AY19" s="139"/>
      <c r="AZ19" s="139"/>
      <c r="BA19" s="139"/>
      <c r="BB19" s="139"/>
      <c r="BC19" s="139"/>
      <c r="BD19" s="141"/>
    </row>
    <row r="20" spans="2:56" ht="24" customHeight="1" x14ac:dyDescent="0.15">
      <c r="B20" s="149"/>
      <c r="C20" s="388"/>
      <c r="D20" s="389"/>
      <c r="E20" s="389"/>
      <c r="F20" s="389"/>
      <c r="G20" s="389"/>
      <c r="H20" s="389"/>
      <c r="I20" s="389"/>
      <c r="J20" s="389"/>
      <c r="K20" s="390"/>
      <c r="L20" s="388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90"/>
      <c r="Y20" s="142"/>
      <c r="Z20" s="143"/>
      <c r="AA20" s="143"/>
      <c r="AB20" s="143"/>
      <c r="AC20" s="144"/>
      <c r="AD20" s="145"/>
      <c r="AE20" s="146"/>
      <c r="AF20" s="147"/>
      <c r="AG20" s="138"/>
      <c r="AH20" s="139"/>
      <c r="AI20" s="139"/>
      <c r="AJ20" s="139"/>
      <c r="AK20" s="139"/>
      <c r="AL20" s="140"/>
      <c r="AM20" s="138"/>
      <c r="AN20" s="139"/>
      <c r="AO20" s="139"/>
      <c r="AP20" s="139"/>
      <c r="AQ20" s="139"/>
      <c r="AR20" s="139"/>
      <c r="AS20" s="139"/>
      <c r="AT20" s="139"/>
      <c r="AU20" s="140"/>
      <c r="AV20" s="138"/>
      <c r="AW20" s="139"/>
      <c r="AX20" s="139"/>
      <c r="AY20" s="139"/>
      <c r="AZ20" s="139"/>
      <c r="BA20" s="139"/>
      <c r="BB20" s="139"/>
      <c r="BC20" s="139"/>
      <c r="BD20" s="141"/>
    </row>
    <row r="21" spans="2:56" ht="24" customHeight="1" x14ac:dyDescent="0.15">
      <c r="B21" s="149"/>
      <c r="C21" s="388"/>
      <c r="D21" s="389"/>
      <c r="E21" s="389"/>
      <c r="F21" s="389"/>
      <c r="G21" s="389"/>
      <c r="H21" s="389"/>
      <c r="I21" s="389"/>
      <c r="J21" s="389"/>
      <c r="K21" s="390"/>
      <c r="L21" s="388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90"/>
      <c r="Y21" s="142"/>
      <c r="Z21" s="143"/>
      <c r="AA21" s="143"/>
      <c r="AB21" s="143"/>
      <c r="AC21" s="144"/>
      <c r="AD21" s="145"/>
      <c r="AE21" s="146"/>
      <c r="AF21" s="147"/>
      <c r="AG21" s="138"/>
      <c r="AH21" s="139"/>
      <c r="AI21" s="139"/>
      <c r="AJ21" s="139"/>
      <c r="AK21" s="139"/>
      <c r="AL21" s="140"/>
      <c r="AM21" s="138"/>
      <c r="AN21" s="139"/>
      <c r="AO21" s="139"/>
      <c r="AP21" s="139"/>
      <c r="AQ21" s="139"/>
      <c r="AR21" s="139"/>
      <c r="AS21" s="139"/>
      <c r="AT21" s="139"/>
      <c r="AU21" s="140"/>
      <c r="AV21" s="138"/>
      <c r="AW21" s="139"/>
      <c r="AX21" s="139"/>
      <c r="AY21" s="139"/>
      <c r="AZ21" s="139"/>
      <c r="BA21" s="139"/>
      <c r="BB21" s="139"/>
      <c r="BC21" s="139"/>
      <c r="BD21" s="141"/>
    </row>
    <row r="22" spans="2:56" ht="24" customHeight="1" x14ac:dyDescent="0.15">
      <c r="B22" s="149"/>
      <c r="C22" s="388"/>
      <c r="D22" s="389"/>
      <c r="E22" s="389"/>
      <c r="F22" s="389"/>
      <c r="G22" s="389"/>
      <c r="H22" s="389"/>
      <c r="I22" s="389"/>
      <c r="J22" s="389"/>
      <c r="K22" s="390"/>
      <c r="L22" s="388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90"/>
      <c r="Y22" s="142"/>
      <c r="Z22" s="143"/>
      <c r="AA22" s="143"/>
      <c r="AB22" s="143"/>
      <c r="AC22" s="144"/>
      <c r="AD22" s="145"/>
      <c r="AE22" s="146"/>
      <c r="AF22" s="147"/>
      <c r="AG22" s="138"/>
      <c r="AH22" s="139"/>
      <c r="AI22" s="139"/>
      <c r="AJ22" s="139"/>
      <c r="AK22" s="139"/>
      <c r="AL22" s="140"/>
      <c r="AM22" s="138"/>
      <c r="AN22" s="139"/>
      <c r="AO22" s="139"/>
      <c r="AP22" s="139"/>
      <c r="AQ22" s="139"/>
      <c r="AR22" s="139"/>
      <c r="AS22" s="139"/>
      <c r="AT22" s="139"/>
      <c r="AU22" s="140"/>
      <c r="AV22" s="138"/>
      <c r="AW22" s="139"/>
      <c r="AX22" s="139"/>
      <c r="AY22" s="139"/>
      <c r="AZ22" s="139"/>
      <c r="BA22" s="139"/>
      <c r="BB22" s="139"/>
      <c r="BC22" s="139"/>
      <c r="BD22" s="141"/>
    </row>
    <row r="23" spans="2:56" ht="24" customHeight="1" x14ac:dyDescent="0.15">
      <c r="B23" s="148"/>
      <c r="C23" s="388"/>
      <c r="D23" s="389"/>
      <c r="E23" s="389"/>
      <c r="F23" s="389"/>
      <c r="G23" s="389"/>
      <c r="H23" s="389"/>
      <c r="I23" s="389"/>
      <c r="J23" s="389"/>
      <c r="K23" s="390"/>
      <c r="L23" s="388"/>
      <c r="M23" s="389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90"/>
      <c r="Y23" s="413"/>
      <c r="Z23" s="414"/>
      <c r="AA23" s="414"/>
      <c r="AB23" s="414"/>
      <c r="AC23" s="415"/>
      <c r="AD23" s="416"/>
      <c r="AE23" s="417"/>
      <c r="AF23" s="418"/>
      <c r="AG23" s="400"/>
      <c r="AH23" s="401"/>
      <c r="AI23" s="401"/>
      <c r="AJ23" s="401"/>
      <c r="AK23" s="401"/>
      <c r="AL23" s="419"/>
      <c r="AM23" s="400"/>
      <c r="AN23" s="401"/>
      <c r="AO23" s="401"/>
      <c r="AP23" s="401"/>
      <c r="AQ23" s="401"/>
      <c r="AR23" s="401"/>
      <c r="AS23" s="401"/>
      <c r="AT23" s="401"/>
      <c r="AU23" s="419"/>
      <c r="AV23" s="400"/>
      <c r="AW23" s="401"/>
      <c r="AX23" s="401"/>
      <c r="AY23" s="401"/>
      <c r="AZ23" s="401"/>
      <c r="BA23" s="401"/>
      <c r="BB23" s="401"/>
      <c r="BC23" s="401"/>
      <c r="BD23" s="402"/>
    </row>
    <row r="24" spans="2:56" ht="24" customHeight="1" x14ac:dyDescent="0.15">
      <c r="B24" s="148"/>
      <c r="C24" s="388"/>
      <c r="D24" s="389"/>
      <c r="E24" s="389"/>
      <c r="F24" s="389"/>
      <c r="G24" s="389"/>
      <c r="H24" s="389"/>
      <c r="I24" s="389"/>
      <c r="J24" s="389"/>
      <c r="K24" s="390"/>
      <c r="L24" s="388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90"/>
      <c r="Y24" s="413"/>
      <c r="Z24" s="414"/>
      <c r="AA24" s="414"/>
      <c r="AB24" s="414"/>
      <c r="AC24" s="415"/>
      <c r="AD24" s="416"/>
      <c r="AE24" s="417"/>
      <c r="AF24" s="418"/>
      <c r="AG24" s="400"/>
      <c r="AH24" s="401"/>
      <c r="AI24" s="401"/>
      <c r="AJ24" s="401"/>
      <c r="AK24" s="401"/>
      <c r="AL24" s="419"/>
      <c r="AM24" s="400"/>
      <c r="AN24" s="401"/>
      <c r="AO24" s="401"/>
      <c r="AP24" s="401"/>
      <c r="AQ24" s="401"/>
      <c r="AR24" s="401"/>
      <c r="AS24" s="401"/>
      <c r="AT24" s="401"/>
      <c r="AU24" s="419"/>
      <c r="AV24" s="400"/>
      <c r="AW24" s="401"/>
      <c r="AX24" s="401"/>
      <c r="AY24" s="401"/>
      <c r="AZ24" s="401"/>
      <c r="BA24" s="401"/>
      <c r="BB24" s="401"/>
      <c r="BC24" s="401"/>
      <c r="BD24" s="402"/>
    </row>
    <row r="25" spans="2:56" ht="24" customHeight="1" x14ac:dyDescent="0.15">
      <c r="B25" s="148"/>
      <c r="C25" s="388"/>
      <c r="D25" s="389"/>
      <c r="E25" s="389"/>
      <c r="F25" s="389"/>
      <c r="G25" s="389"/>
      <c r="H25" s="389"/>
      <c r="I25" s="389"/>
      <c r="J25" s="389"/>
      <c r="K25" s="390"/>
      <c r="L25" s="388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90"/>
      <c r="Y25" s="413"/>
      <c r="Z25" s="414"/>
      <c r="AA25" s="414"/>
      <c r="AB25" s="414"/>
      <c r="AC25" s="415"/>
      <c r="AD25" s="416"/>
      <c r="AE25" s="417"/>
      <c r="AF25" s="418"/>
      <c r="AG25" s="400"/>
      <c r="AH25" s="401"/>
      <c r="AI25" s="401"/>
      <c r="AJ25" s="401"/>
      <c r="AK25" s="401"/>
      <c r="AL25" s="419"/>
      <c r="AM25" s="400"/>
      <c r="AN25" s="401"/>
      <c r="AO25" s="401"/>
      <c r="AP25" s="401"/>
      <c r="AQ25" s="401"/>
      <c r="AR25" s="401"/>
      <c r="AS25" s="401"/>
      <c r="AT25" s="401"/>
      <c r="AU25" s="419"/>
      <c r="AV25" s="400"/>
      <c r="AW25" s="401"/>
      <c r="AX25" s="401"/>
      <c r="AY25" s="401"/>
      <c r="AZ25" s="401"/>
      <c r="BA25" s="401"/>
      <c r="BB25" s="401"/>
      <c r="BC25" s="401"/>
      <c r="BD25" s="402"/>
    </row>
    <row r="26" spans="2:56" ht="24" customHeight="1" x14ac:dyDescent="0.15">
      <c r="B26" s="150"/>
      <c r="C26" s="392"/>
      <c r="D26" s="393"/>
      <c r="E26" s="393"/>
      <c r="F26" s="393"/>
      <c r="G26" s="393"/>
      <c r="H26" s="393"/>
      <c r="I26" s="393"/>
      <c r="J26" s="393"/>
      <c r="K26" s="394"/>
      <c r="L26" s="392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4"/>
      <c r="Y26" s="403"/>
      <c r="Z26" s="404"/>
      <c r="AA26" s="404"/>
      <c r="AB26" s="404"/>
      <c r="AC26" s="405"/>
      <c r="AD26" s="406"/>
      <c r="AE26" s="407"/>
      <c r="AF26" s="408"/>
      <c r="AG26" s="409"/>
      <c r="AH26" s="410"/>
      <c r="AI26" s="410"/>
      <c r="AJ26" s="410"/>
      <c r="AK26" s="410"/>
      <c r="AL26" s="411"/>
      <c r="AM26" s="409"/>
      <c r="AN26" s="410"/>
      <c r="AO26" s="410"/>
      <c r="AP26" s="410"/>
      <c r="AQ26" s="410"/>
      <c r="AR26" s="410"/>
      <c r="AS26" s="410"/>
      <c r="AT26" s="410"/>
      <c r="AU26" s="411"/>
      <c r="AV26" s="409"/>
      <c r="AW26" s="410"/>
      <c r="AX26" s="410"/>
      <c r="AY26" s="410"/>
      <c r="AZ26" s="410"/>
      <c r="BA26" s="410"/>
      <c r="BB26" s="410"/>
      <c r="BC26" s="410"/>
      <c r="BD26" s="412"/>
    </row>
    <row r="27" spans="2:56" ht="19.5" customHeight="1" x14ac:dyDescent="0.2"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2"/>
      <c r="AJ27" s="152"/>
      <c r="AK27" s="152"/>
      <c r="AL27" s="152"/>
      <c r="AM27" s="399">
        <f>入力ﾌｫｰﾑ!C5</f>
        <v>0</v>
      </c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</row>
  </sheetData>
  <mergeCells count="112">
    <mergeCell ref="C23:K23"/>
    <mergeCell ref="C24:K24"/>
    <mergeCell ref="C25:K25"/>
    <mergeCell ref="C26:K26"/>
    <mergeCell ref="C18:K18"/>
    <mergeCell ref="C19:K19"/>
    <mergeCell ref="C20:K20"/>
    <mergeCell ref="C21:K21"/>
    <mergeCell ref="C22:K22"/>
    <mergeCell ref="C13:K13"/>
    <mergeCell ref="C14:K14"/>
    <mergeCell ref="C15:K15"/>
    <mergeCell ref="C16:K16"/>
    <mergeCell ref="C17:K17"/>
    <mergeCell ref="C8:K8"/>
    <mergeCell ref="C9:K9"/>
    <mergeCell ref="C10:K10"/>
    <mergeCell ref="C11:K11"/>
    <mergeCell ref="C12:K12"/>
    <mergeCell ref="L20:X20"/>
    <mergeCell ref="AM27:BD27"/>
    <mergeCell ref="L26:X26"/>
    <mergeCell ref="L25:X25"/>
    <mergeCell ref="L24:X24"/>
    <mergeCell ref="L23:X23"/>
    <mergeCell ref="L22:X22"/>
    <mergeCell ref="L21:X21"/>
    <mergeCell ref="L15:X15"/>
    <mergeCell ref="L16:X16"/>
    <mergeCell ref="L17:X17"/>
    <mergeCell ref="L18:X18"/>
    <mergeCell ref="L19:X19"/>
    <mergeCell ref="AM18:AU18"/>
    <mergeCell ref="AV18:BD18"/>
    <mergeCell ref="Y23:AC23"/>
    <mergeCell ref="AD23:AF23"/>
    <mergeCell ref="AG23:AL23"/>
    <mergeCell ref="AM23:AU23"/>
    <mergeCell ref="AV23:BD23"/>
    <mergeCell ref="Y18:AC18"/>
    <mergeCell ref="AD18:AF18"/>
    <mergeCell ref="AG18:AL18"/>
    <mergeCell ref="AM24:AU24"/>
    <mergeCell ref="AM5:BD5"/>
    <mergeCell ref="AV2:AW2"/>
    <mergeCell ref="AX2:BD2"/>
    <mergeCell ref="AS6:AW6"/>
    <mergeCell ref="AX6:BD6"/>
    <mergeCell ref="B5:C5"/>
    <mergeCell ref="Y7:AC7"/>
    <mergeCell ref="AD7:AF7"/>
    <mergeCell ref="AG7:AL7"/>
    <mergeCell ref="R5:AL5"/>
    <mergeCell ref="C7:K7"/>
    <mergeCell ref="L7:X7"/>
    <mergeCell ref="AM7:AU7"/>
    <mergeCell ref="AV7:BD7"/>
    <mergeCell ref="L3:AI3"/>
    <mergeCell ref="B4:C4"/>
    <mergeCell ref="D5:Q5"/>
    <mergeCell ref="D4:Q4"/>
    <mergeCell ref="Y8:AC8"/>
    <mergeCell ref="AD8:AF8"/>
    <mergeCell ref="AG8:AL8"/>
    <mergeCell ref="AM8:AU8"/>
    <mergeCell ref="AV8:BD8"/>
    <mergeCell ref="Y9:AC9"/>
    <mergeCell ref="AD9:AF9"/>
    <mergeCell ref="AG9:AL9"/>
    <mergeCell ref="AM9:AU9"/>
    <mergeCell ref="AV9:BD9"/>
    <mergeCell ref="AD17:AF17"/>
    <mergeCell ref="AG17:AL17"/>
    <mergeCell ref="AM17:AU17"/>
    <mergeCell ref="AV17:BD17"/>
    <mergeCell ref="Y12:AC12"/>
    <mergeCell ref="AD12:AF12"/>
    <mergeCell ref="AG12:AL12"/>
    <mergeCell ref="AM10:AU10"/>
    <mergeCell ref="AV10:BD10"/>
    <mergeCell ref="Y11:AC11"/>
    <mergeCell ref="AD11:AF11"/>
    <mergeCell ref="AG11:AL11"/>
    <mergeCell ref="AM11:AU11"/>
    <mergeCell ref="AV11:BD11"/>
    <mergeCell ref="Y10:AC10"/>
    <mergeCell ref="AD10:AF10"/>
    <mergeCell ref="AG10:AL10"/>
    <mergeCell ref="AM26:AU26"/>
    <mergeCell ref="AV26:BD26"/>
    <mergeCell ref="Y26:AC26"/>
    <mergeCell ref="AD26:AF26"/>
    <mergeCell ref="AG26:AL26"/>
    <mergeCell ref="L8:X8"/>
    <mergeCell ref="L9:X9"/>
    <mergeCell ref="L10:X10"/>
    <mergeCell ref="L11:X11"/>
    <mergeCell ref="L12:X12"/>
    <mergeCell ref="L13:X13"/>
    <mergeCell ref="L14:X14"/>
    <mergeCell ref="AV24:BD24"/>
    <mergeCell ref="Y24:AC24"/>
    <mergeCell ref="AD24:AF24"/>
    <mergeCell ref="AG24:AL24"/>
    <mergeCell ref="AM25:AU25"/>
    <mergeCell ref="AV25:BD25"/>
    <mergeCell ref="Y25:AC25"/>
    <mergeCell ref="AD25:AF25"/>
    <mergeCell ref="AG25:AL25"/>
    <mergeCell ref="AM12:AU12"/>
    <mergeCell ref="AV12:BD12"/>
    <mergeCell ref="Y17:AC17"/>
  </mergeCells>
  <phoneticPr fontId="2"/>
  <printOptions horizontalCentered="1"/>
  <pageMargins left="0.31496062992125984" right="0.31496062992125984" top="0.31496062992125984" bottom="0.3149606299212598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入力ﾌｫｰﾑ</vt:lpstr>
      <vt:lpstr>1㌻</vt:lpstr>
      <vt:lpstr>2㌻～5㌻</vt:lpstr>
      <vt:lpstr>内訳書1</vt:lpstr>
      <vt:lpstr>ひながた(桁あり)</vt:lpstr>
      <vt:lpstr>ひながた(桁なし)</vt:lpstr>
      <vt:lpstr>内訳書2</vt:lpstr>
      <vt:lpstr>'1㌻'!Print_Area</vt:lpstr>
      <vt:lpstr>'2㌻～5㌻'!Print_Area</vt:lpstr>
      <vt:lpstr>'ひながた(桁あり)'!Print_Area</vt:lpstr>
      <vt:lpstr>'ひながた(桁なし)'!Print_Area</vt:lpstr>
      <vt:lpstr>内訳書1!Print_Area</vt:lpstr>
      <vt:lpstr>内訳書2!Print_Area</vt:lpstr>
      <vt:lpstr>月</vt:lpstr>
      <vt:lpstr>口座種別</vt:lpstr>
      <vt:lpstr>消費税率</vt:lpstr>
      <vt:lpstr>単位</vt:lpstr>
      <vt:lpstr>日</vt:lpstr>
      <vt:lpstr>年</vt:lpstr>
      <vt:lpstr>年号</vt:lpstr>
    </vt:vector>
  </TitlesOfParts>
  <Company>renotec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renotec01</dc:creator>
  <cp:lastModifiedBy>Hiroaki Hori</cp:lastModifiedBy>
  <cp:lastPrinted>2021-10-04T04:57:12Z</cp:lastPrinted>
  <dcterms:created xsi:type="dcterms:W3CDTF">2006-04-19T06:09:28Z</dcterms:created>
  <dcterms:modified xsi:type="dcterms:W3CDTF">2024-11-05T03:19:53Z</dcterms:modified>
</cp:coreProperties>
</file>